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0000602\Documents\OOZ\PZ\EPZ\ES\"/>
    </mc:Choice>
  </mc:AlternateContent>
  <bookViews>
    <workbookView xWindow="0" yWindow="0" windowWidth="15705" windowHeight="3900" tabRatio="604"/>
  </bookViews>
  <sheets>
    <sheet name="Establishment details" sheetId="1" r:id="rId1"/>
    <sheet name="List" sheetId="2" r:id="rId2"/>
    <sheet name="Efforts to refine" sheetId="5" r:id="rId3"/>
    <sheet name="Translations" sheetId="3" state="hidden" r:id="rId4"/>
    <sheet name="Validation" sheetId="4" r:id="rId5"/>
  </sheets>
  <definedNames>
    <definedName name="AcutePurpose">Translations!#REF!</definedName>
    <definedName name="AnimalsList">Translations!$E$2:$E$42</definedName>
    <definedName name="BasicTransPurpose">Translations!#REF!</definedName>
    <definedName name="CancelButton">Translations!$AQ$10</definedName>
    <definedName name="CountryCodesList">Translations!$L$2:$L$29</definedName>
    <definedName name="DuplicateButton1">Translations!$AQ$9</definedName>
    <definedName name="EcotoxicityPurpose">Translations!#REF!</definedName>
    <definedName name="GeneralLegislation">Translations!#REF!</definedName>
    <definedName name="GeneralLegislationStart">Translations!#REF!</definedName>
    <definedName name="GeneticStatusList">Translations!$T$2:$T$3</definedName>
    <definedName name="GoButton">Translations!$AQ$6</definedName>
    <definedName name="label_efforts_made_to_refine">Translations!$BK$2</definedName>
    <definedName name="LabelAnimalSpecies">Translations!$AU$2</definedName>
    <definedName name="LabelCollectionOfOrgans">Translations!$BA$2</definedName>
    <definedName name="LabelComments">Translations!$BD$2</definedName>
    <definedName name="LabelCreationOfNewGL">Translations!$AY$2</definedName>
    <definedName name="LabelCurrentRow">Translations!$AQ$5</definedName>
    <definedName name="LabelField_1">Translations!$BE$2</definedName>
    <definedName name="LabelField_2">Translations!$BF$2</definedName>
    <definedName name="LabelField_3">Translations!$BG$2</definedName>
    <definedName name="LabelField_4">Translations!$BH$2</definedName>
    <definedName name="LabelField_5">Translations!$BI$2</definedName>
    <definedName name="LabelField_6">Translations!$BJ$2</definedName>
    <definedName name="LabelGeneticStatus">Translations!$AX$2</definedName>
    <definedName name="LabelId1">Translations!$AR$2</definedName>
    <definedName name="LabelId2">Translations!$AS$2</definedName>
    <definedName name="LabelId3">Translations!$AT$2</definedName>
    <definedName name="LabelMaintenance">Translations!$AZ$2</definedName>
    <definedName name="LabelMethodOfTissueSampling">Translations!$BB$2</definedName>
    <definedName name="LabelMethodOfTissueSamplingSpecifyOther">Translations!$BC$2</definedName>
    <definedName name="LabelNumberOfAnimals">Translations!$AW$2</definedName>
    <definedName name="LabelRecordType">Translations!$AQ$2</definedName>
    <definedName name="LabelSpecifyOtherAnimalSpecies">Translations!$AV$2</definedName>
    <definedName name="Methods_of_tissue_sampling">Translations!$AD$2:$AD$7</definedName>
    <definedName name="NextButton">Translations!$AQ$7</definedName>
    <definedName name="NHPGenerationList">Translations!#REF!</definedName>
    <definedName name="NHPSourceList">Translations!#REF!</definedName>
    <definedName name="NoList">Translations!$P$2</definedName>
    <definedName name="_xlnm.Print_Area" localSheetId="1">List!$B$3:$L$3</definedName>
    <definedName name="ParticularLegislation">Translations!#REF!</definedName>
    <definedName name="ParticularLegislationStart">Translations!#REF!</definedName>
    <definedName name="PlaceBirthList">Translations!#REF!</definedName>
    <definedName name="PreviousButton">Translations!$AQ$4</definedName>
    <definedName name="PurposeBasicResearch">Translations!#REF!</definedName>
    <definedName name="PurposeLevel1">Translations!#REF!</definedName>
    <definedName name="Purposes">Translations!#REF!</definedName>
    <definedName name="PurposesReduced">Translations!#REF!</definedName>
    <definedName name="PurposeTranslationalResearch">Translations!#REF!</definedName>
    <definedName name="QualityControlPurpose">Translations!#REF!</definedName>
    <definedName name="RecordTypeList">Translations!$A$2:$A$3</definedName>
    <definedName name="RegulatoryUsePurpose">Translations!#REF!</definedName>
    <definedName name="RepeatedDosePurpose">Translations!#REF!</definedName>
    <definedName name="ReportingYearsList">Translations!$AA$2:$AA$14</definedName>
    <definedName name="RoutinePurpose">Translations!#REF!</definedName>
    <definedName name="RowContent">Translations!$AQ$11</definedName>
    <definedName name="SaveButton">Translations!$AQ$8</definedName>
    <definedName name="SeverityList">Translations!#REF!</definedName>
    <definedName name="ToxicityPurpose">Translations!#REF!</definedName>
    <definedName name="UserForm1">Translations!$AQ$12</definedName>
    <definedName name="YesList">Translations!$P$3</definedName>
    <definedName name="YesNotList">Translations!$P$2:$P$3</definedName>
  </definedNames>
  <calcPr calcId="162913"/>
</workbook>
</file>

<file path=xl/calcChain.xml><?xml version="1.0" encoding="utf-8"?>
<calcChain xmlns="http://schemas.openxmlformats.org/spreadsheetml/2006/main">
  <c r="B1" i="1" l="1"/>
  <c r="A1" i="5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C3" i="2"/>
  <c r="B3" i="2"/>
  <c r="A3" i="2"/>
  <c r="E38" i="3"/>
  <c r="E40" i="3"/>
  <c r="E39" i="3"/>
  <c r="E31" i="3"/>
  <c r="E26" i="3"/>
  <c r="E2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7" i="3"/>
  <c r="E28" i="3"/>
  <c r="E29" i="3"/>
  <c r="E30" i="3"/>
  <c r="E32" i="3"/>
  <c r="E33" i="3"/>
  <c r="E34" i="3"/>
  <c r="E35" i="3"/>
  <c r="E36" i="3"/>
  <c r="E37" i="3"/>
  <c r="E41" i="3"/>
  <c r="E42" i="3"/>
</calcChain>
</file>

<file path=xl/sharedStrings.xml><?xml version="1.0" encoding="utf-8"?>
<sst xmlns="http://schemas.openxmlformats.org/spreadsheetml/2006/main" count="261" uniqueCount="176">
  <si>
    <t>Id 1</t>
  </si>
  <si>
    <t>Id 2</t>
  </si>
  <si>
    <t>Id 3</t>
  </si>
  <si>
    <t xml:space="preserve"> 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</si>
  <si>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</si>
  <si>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</si>
  <si>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</si>
  <si>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</si>
  <si>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</si>
  <si>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</si>
  <si>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</si>
  <si>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</si>
  <si>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</si>
  <si>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</si>
  <si>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</si>
  <si>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</si>
  <si>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</si>
  <si>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</si>
  <si>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</si>
  <si>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</si>
  <si>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</si>
  <si>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</si>
  <si>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</si>
  <si>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Malta</t>
  </si>
  <si>
    <t>A20</t>
  </si>
  <si>
    <t>A21</t>
  </si>
  <si>
    <t>A22</t>
  </si>
  <si>
    <t>A23</t>
  </si>
  <si>
    <t>A24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</si>
  <si>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</si>
  <si>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</si>
  <si>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</si>
  <si>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</si>
  <si>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</si>
  <si>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</si>
  <si>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</si>
  <si>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</si>
  <si>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</si>
  <si>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</si>
  <si>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</si>
  <si>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A25-1</t>
  </si>
  <si>
    <t>A25-2</t>
  </si>
  <si>
    <t>A37</t>
  </si>
  <si>
    <t>A38</t>
  </si>
  <si>
    <t>A39</t>
  </si>
  <si>
    <t>A40</t>
  </si>
  <si>
    <t>[IR1] Odběr tkáňových vzorků (neinvazívní genotypizace nebo z přebytečné tkáně)</t>
  </si>
  <si>
    <t>[IR2] Zvířata usmrcená za účelem využití orgánů nebo tkání</t>
  </si>
  <si>
    <t>Myš laboratorní (Mus musculus)</t>
  </si>
  <si>
    <t>Potkan laboratorní (Rattus norvegicus)</t>
  </si>
  <si>
    <t>Morče domácí (Cavia porcellus)</t>
  </si>
  <si>
    <t>Křeček zlatý (Mesocricetus auratus)</t>
  </si>
  <si>
    <t>Křečík čínský (Cricetulus griseus)</t>
  </si>
  <si>
    <t>Pískomil mongolský (Meriones unguiculatus)</t>
  </si>
  <si>
    <t>Ostatní hlodavci (Rodentia)</t>
  </si>
  <si>
    <t>Králík domácí (Oryctolagus cuniculus)</t>
  </si>
  <si>
    <t>Kočka domácí (Felis catus)</t>
  </si>
  <si>
    <t>Pes domácí (Canis familiaris)</t>
  </si>
  <si>
    <t>Fretka (Mustela putorius furo)</t>
  </si>
  <si>
    <t>Ostatní šelmy (Carnivora)</t>
  </si>
  <si>
    <t>Koně, osli a kříženci (Equidae)</t>
  </si>
  <si>
    <t>Prase domácí (Sus scrofa domesticus)</t>
  </si>
  <si>
    <t>Koza domácí (Capra aegagrus hircus)</t>
  </si>
  <si>
    <t>Ovce domácí (Ovis aries)</t>
  </si>
  <si>
    <t>Skot (Bos primigenius)</t>
  </si>
  <si>
    <t>Poloopice (Prosimia)</t>
  </si>
  <si>
    <t>Kosmani a tamaríni (např. Callithrix jacchus)</t>
  </si>
  <si>
    <t>Makak jávský (Macaca fascicularis)</t>
  </si>
  <si>
    <t>Makak rhesus (Macaca mulatta)</t>
  </si>
  <si>
    <t>Kočkodani rodu Chlorocebus (obvykle buď pygerythrus nebo sabaeus)</t>
  </si>
  <si>
    <t>Paviáni (Papio spp.)</t>
  </si>
  <si>
    <t>Kotulové (např. Saimiri sciureus)</t>
  </si>
  <si>
    <t>Ostatní opice Starého světa (Cercopithecoidea)</t>
  </si>
  <si>
    <t>Ostatní opice Nového světa (Ceboidea)</t>
  </si>
  <si>
    <t>Lidoopi (Hominoidea)</t>
  </si>
  <si>
    <t>Ostatní savci (ostatní Mammalia)</t>
  </si>
  <si>
    <t>Kur domácí (Gallus gallus domesticus)</t>
  </si>
  <si>
    <t>Krůta domácí (Meleagris gallopavo)</t>
  </si>
  <si>
    <t>Ostatní ptáci (ostatní Aves)</t>
  </si>
  <si>
    <t>Plazi (Reptilia)</t>
  </si>
  <si>
    <t>Skokani hnědý a levhartí (Rana temporaria a Rana pipiens)</t>
  </si>
  <si>
    <t>Drápatky vodní a tropická (Xenopus laevis a Xenopus tropicalis)</t>
  </si>
  <si>
    <t>Ostatní obojživelníci (ostatní Amphibia)</t>
  </si>
  <si>
    <t>Danio pruhované (Danio rerio)</t>
  </si>
  <si>
    <t>Mořčák evropský (spp. např. Serranidae, Moronidae)</t>
  </si>
  <si>
    <t>Losos, pstruh, siven a lipan (Salmonidae)</t>
  </si>
  <si>
    <t>Živorodka duhová, mečovka mexická, živorodka, plata (Poeciliidae)</t>
  </si>
  <si>
    <t>Ostatní ryby (ostatní Pisces)</t>
  </si>
  <si>
    <t>Hlavonožci (Cephalopoda)</t>
  </si>
  <si>
    <t>Rakousko</t>
  </si>
  <si>
    <t>Belgie</t>
  </si>
  <si>
    <t>Bulharsko</t>
  </si>
  <si>
    <t>Chorvatsko</t>
  </si>
  <si>
    <t>Kypr</t>
  </si>
  <si>
    <t>Česko</t>
  </si>
  <si>
    <t>Dánsko</t>
  </si>
  <si>
    <t>Estonsko</t>
  </si>
  <si>
    <t>Finsko</t>
  </si>
  <si>
    <t>Francie</t>
  </si>
  <si>
    <t>Německo</t>
  </si>
  <si>
    <t>Řecko</t>
  </si>
  <si>
    <t>Maďarsko</t>
  </si>
  <si>
    <t>Irsko</t>
  </si>
  <si>
    <t>Itálie</t>
  </si>
  <si>
    <t>Lotyšsko</t>
  </si>
  <si>
    <t>Litva</t>
  </si>
  <si>
    <t>Lucembursko</t>
  </si>
  <si>
    <t>Nizozemsko</t>
  </si>
  <si>
    <t>Polsko</t>
  </si>
  <si>
    <t>Portugalsko</t>
  </si>
  <si>
    <t>Rumunsko</t>
  </si>
  <si>
    <t>Slovensko</t>
  </si>
  <si>
    <t>Slovinsko</t>
  </si>
  <si>
    <t>Španělsko</t>
  </si>
  <si>
    <t>Švédsko</t>
  </si>
  <si>
    <t>Spojené království</t>
  </si>
  <si>
    <t>[N] Ne</t>
  </si>
  <si>
    <t>[Y] Ano</t>
  </si>
  <si>
    <t>[GS1] Bez genetických změn</t>
  </si>
  <si>
    <t>[GS4] Geneticky upravená</t>
  </si>
  <si>
    <t>[ST1] Přebytečná tkáň z označování zvířat děrováním ucha</t>
  </si>
  <si>
    <t>[ST2] Přebytečná tkáň z označování zvířat odstřižením prstíku</t>
  </si>
  <si>
    <t>[NG1] Neinvazívní genotypizace: odběr srsti</t>
  </si>
  <si>
    <t>[NG2] Neinvazívní genotypizace: pozorování ve speciálním světle</t>
  </si>
  <si>
    <t>[NG3] Neinvazívní genotypizace: post mortem</t>
  </si>
  <si>
    <t>[NG4] Neinvazívní genotypizace: ostatní</t>
  </si>
  <si>
    <t>Metody odběru tkáňových vzorků</t>
  </si>
  <si>
    <t>Hodnoty rozevíracího seznamu ID1</t>
  </si>
  <si>
    <t>Hodnoty rozevíracího seznamu ID3</t>
  </si>
  <si>
    <t>Hodnoty rozevíracího seznamu ID2</t>
  </si>
  <si>
    <t>Hodnoty rozevíracího seznamu pro jiné druhy</t>
  </si>
  <si>
    <t>Hodnoty rozevíracího seznamu pro jiné metody odběru vzorků</t>
  </si>
  <si>
    <t>Záhlaví tabulky</t>
  </si>
  <si>
    <t>Kód</t>
  </si>
  <si>
    <t>Druh zvířete</t>
  </si>
  <si>
    <t>Kód + druh</t>
  </si>
  <si>
    <t>Stát</t>
  </si>
  <si>
    <t>Druh záznamu</t>
  </si>
  <si>
    <t>Ano / Ne</t>
  </si>
  <si>
    <t>Genetický stav</t>
  </si>
  <si>
    <t>Vykazovaný rok</t>
  </si>
  <si>
    <t>Druh záznamu *</t>
  </si>
  <si>
    <t>Překlad okna s podrobnostmi</t>
  </si>
  <si>
    <t>Předchozí</t>
  </si>
  <si>
    <t>Aktuální řádek</t>
  </si>
  <si>
    <t>Pracuj!</t>
  </si>
  <si>
    <t>Následující</t>
  </si>
  <si>
    <t>Ulož</t>
  </si>
  <si>
    <t>Ulož &amp; Pokračuj dále</t>
  </si>
  <si>
    <t>Zpět</t>
  </si>
  <si>
    <t>Obsah řádku</t>
  </si>
  <si>
    <t>Podrobnosti využití zvířat</t>
  </si>
  <si>
    <t>Druh zvířete *</t>
  </si>
  <si>
    <t>Upřesněte "ostatní"</t>
  </si>
  <si>
    <t>Počet zvířat *</t>
  </si>
  <si>
    <t>Genetický stav *</t>
  </si>
  <si>
    <t>Vytvoření nové geneticky upravené linie *</t>
  </si>
  <si>
    <t>Specifikujte "ostatní" metodu</t>
  </si>
  <si>
    <t>Pole 1</t>
  </si>
  <si>
    <t>Pole 2</t>
  </si>
  <si>
    <t>Pole 3</t>
  </si>
  <si>
    <t>Pole 4</t>
  </si>
  <si>
    <t>Pole 5</t>
  </si>
  <si>
    <t>Pole 6</t>
  </si>
  <si>
    <t>Informace o snaze o zdokonalení metod odběru tkáňových vzorků</t>
  </si>
  <si>
    <t>Poznámka</t>
  </si>
  <si>
    <t>Udržování populací</t>
  </si>
  <si>
    <t>Kolekce orgánů / tkání</t>
  </si>
  <si>
    <t>Klikněte na [Clean Validation], jestliže chcete odstranit červené zbarvení buněk vzniklé v důsledku chyb při ověřování.</t>
  </si>
  <si>
    <t>Jestliže chcete zkontrolovat vaše data, klikněte na [Validate], pak opravte případné chyby a klikněte opět na [Validate].</t>
  </si>
  <si>
    <t>Stát:</t>
  </si>
  <si>
    <t>Jméno:</t>
  </si>
  <si>
    <t>Příjmení:</t>
  </si>
  <si>
    <t>E-mail:</t>
  </si>
  <si>
    <t>Zařízení:</t>
  </si>
  <si>
    <t>Údaje za rok: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</si>
</sst>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4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u/>
      <sz val="11"/>
      <color indexed="1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0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50"/>
        <bgColor indexed="51"/>
      </patternFill>
    </fill>
    <fill>
      <patternFill patternType="solid">
        <fgColor rgb="FFFFFFCC"/>
        <bgColor indexed="9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99"/>
        <bgColor auto="1"/>
      </patternFill>
    </fill>
  </fills>
  <borders count="3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6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Protection="1">
      <protection locked="0"/>
    </xf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0" fillId="0" borderId="8" xfId="0" applyFill="1" applyBorder="1" applyAlignment="1" applyProtection="1"/>
    <xf numFmtId="0" fontId="0" fillId="0" borderId="8" xfId="0" applyFill="1" applyBorder="1" applyProtection="1"/>
    <xf numFmtId="0" fontId="7" fillId="0" borderId="0" xfId="0" applyFont="1" applyBorder="1" applyProtection="1">
      <protection locked="0"/>
    </xf>
    <xf numFmtId="0" fontId="7" fillId="0" borderId="11" xfId="0" applyFont="1" applyBorder="1"/>
    <xf numFmtId="0" fontId="0" fillId="0" borderId="11" xfId="0" applyBorder="1"/>
    <xf numFmtId="0" fontId="0" fillId="0" borderId="0" xfId="0" applyFont="1" applyBorder="1"/>
    <xf numFmtId="0" fontId="7" fillId="0" borderId="0" xfId="0" applyFont="1"/>
    <xf numFmtId="0" fontId="0" fillId="2" borderId="0" xfId="0" applyFill="1"/>
    <xf numFmtId="0" fontId="0" fillId="3" borderId="0" xfId="0" applyFill="1"/>
    <xf numFmtId="0" fontId="0" fillId="4" borderId="4" xfId="0" applyFill="1" applyBorder="1" applyAlignment="1">
      <alignment vertical="center" wrapText="1"/>
    </xf>
    <xf numFmtId="0" fontId="0" fillId="4" borderId="0" xfId="0" applyFill="1" applyBorder="1" applyAlignment="1">
      <alignment vertical="center" wrapText="1"/>
    </xf>
    <xf numFmtId="0" fontId="0" fillId="4" borderId="6" xfId="0" applyFill="1" applyBorder="1" applyAlignment="1">
      <alignment vertical="center" wrapText="1"/>
    </xf>
    <xf numFmtId="0" fontId="8" fillId="0" borderId="0" xfId="0" applyFont="1"/>
    <xf numFmtId="0" fontId="0" fillId="6" borderId="12" xfId="0" applyFill="1" applyBorder="1" applyProtection="1">
      <protection locked="0"/>
    </xf>
    <xf numFmtId="0" fontId="0" fillId="6" borderId="5" xfId="0" applyFill="1" applyBorder="1" applyProtection="1">
      <protection locked="0"/>
    </xf>
    <xf numFmtId="0" fontId="0" fillId="6" borderId="13" xfId="0" applyFill="1" applyBorder="1" applyAlignment="1" applyProtection="1">
      <protection locked="0"/>
    </xf>
    <xf numFmtId="0" fontId="8" fillId="0" borderId="0" xfId="0" applyFont="1" applyAlignment="1"/>
    <xf numFmtId="0" fontId="0" fillId="6" borderId="14" xfId="0" applyFill="1" applyBorder="1" applyProtection="1">
      <protection locked="0"/>
    </xf>
    <xf numFmtId="0" fontId="0" fillId="6" borderId="16" xfId="0" applyFill="1" applyBorder="1" applyProtection="1">
      <protection locked="0"/>
    </xf>
    <xf numFmtId="0" fontId="0" fillId="6" borderId="18" xfId="0" applyFill="1" applyBorder="1" applyProtection="1">
      <protection locked="0"/>
    </xf>
    <xf numFmtId="0" fontId="0" fillId="0" borderId="19" xfId="0" applyBorder="1"/>
    <xf numFmtId="0" fontId="0" fillId="0" borderId="20" xfId="0" applyFill="1" applyBorder="1" applyProtection="1"/>
    <xf numFmtId="0" fontId="0" fillId="6" borderId="22" xfId="0" applyFill="1" applyBorder="1" applyProtection="1">
      <protection locked="0"/>
    </xf>
    <xf numFmtId="0" fontId="0" fillId="0" borderId="23" xfId="0" applyBorder="1"/>
    <xf numFmtId="0" fontId="0" fillId="0" borderId="24" xfId="0" applyFill="1" applyBorder="1" applyProtection="1"/>
    <xf numFmtId="0" fontId="0" fillId="6" borderId="26" xfId="0" applyFill="1" applyBorder="1" applyProtection="1">
      <protection locked="0"/>
    </xf>
    <xf numFmtId="0" fontId="0" fillId="6" borderId="12" xfId="0" applyFill="1" applyBorder="1" applyAlignment="1" applyProtection="1">
      <alignment vertical="top" wrapText="1"/>
      <protection locked="0"/>
    </xf>
    <xf numFmtId="0" fontId="9" fillId="0" borderId="0" xfId="0" applyFont="1"/>
    <xf numFmtId="0" fontId="9" fillId="5" borderId="0" xfId="0" applyFont="1" applyFill="1"/>
    <xf numFmtId="0" fontId="9" fillId="0" borderId="0" xfId="0" applyFont="1" applyFill="1"/>
    <xf numFmtId="0" fontId="10" fillId="0" borderId="29" xfId="0" applyFont="1" applyFill="1" applyBorder="1" applyAlignment="1">
      <alignment vertical="top"/>
    </xf>
    <xf numFmtId="0" fontId="10" fillId="0" borderId="23" xfId="0" applyFont="1" applyFill="1" applyBorder="1" applyAlignment="1"/>
    <xf numFmtId="0" fontId="10" fillId="7" borderId="23" xfId="0" applyFont="1" applyFill="1" applyBorder="1" applyAlignment="1">
      <alignment vertical="top"/>
    </xf>
    <xf numFmtId="0" fontId="0" fillId="0" borderId="0" xfId="0" applyBorder="1"/>
    <xf numFmtId="0" fontId="0" fillId="0" borderId="0" xfId="0" applyProtection="1">
      <protection hidden="1"/>
    </xf>
    <xf numFmtId="0" fontId="1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0" fillId="4" borderId="27" xfId="0" applyFont="1" applyFill="1" applyBorder="1" applyAlignment="1">
      <alignment horizontal="left" vertical="center" wrapText="1"/>
    </xf>
    <xf numFmtId="0" fontId="0" fillId="4" borderId="28" xfId="0" applyFont="1" applyFill="1" applyBorder="1" applyAlignment="1">
      <alignment horizontal="left" vertical="center" wrapText="1"/>
    </xf>
    <xf numFmtId="0" fontId="0" fillId="8" borderId="1" xfId="0" applyFill="1" applyBorder="1"/>
    <xf numFmtId="0" fontId="0" fillId="8" borderId="2" xfId="0" applyFill="1" applyBorder="1"/>
    <xf numFmtId="0" fontId="0" fillId="8" borderId="3" xfId="0" applyFill="1" applyBorder="1"/>
    <xf numFmtId="0" fontId="0" fillId="8" borderId="4" xfId="0" applyFill="1" applyBorder="1"/>
    <xf numFmtId="0" fontId="2" fillId="8" borderId="0" xfId="0" applyFont="1" applyFill="1" applyBorder="1"/>
    <xf numFmtId="0" fontId="3" fillId="8" borderId="5" xfId="0" applyFont="1" applyFill="1" applyBorder="1" applyProtection="1"/>
    <xf numFmtId="0" fontId="0" fillId="8" borderId="6" xfId="0" applyFill="1" applyBorder="1"/>
    <xf numFmtId="0" fontId="4" fillId="8" borderId="0" xfId="0" applyFont="1" applyFill="1" applyBorder="1"/>
    <xf numFmtId="0" fontId="3" fillId="8" borderId="0" xfId="0" applyFont="1" applyFill="1" applyBorder="1"/>
    <xf numFmtId="0" fontId="3" fillId="8" borderId="5" xfId="0" applyFont="1" applyFill="1" applyBorder="1" applyProtection="1">
      <protection locked="0"/>
    </xf>
    <xf numFmtId="0" fontId="5" fillId="8" borderId="5" xfId="1" applyNumberFormat="1" applyFill="1" applyBorder="1" applyAlignment="1" applyProtection="1">
      <protection locked="0"/>
    </xf>
    <xf numFmtId="0" fontId="0" fillId="8" borderId="7" xfId="0" applyFill="1" applyBorder="1"/>
    <xf numFmtId="0" fontId="0" fillId="8" borderId="8" xfId="0" applyFill="1" applyBorder="1"/>
    <xf numFmtId="0" fontId="0" fillId="8" borderId="9" xfId="0" applyFill="1" applyBorder="1"/>
    <xf numFmtId="0" fontId="7" fillId="9" borderId="10" xfId="0" applyFont="1" applyFill="1" applyBorder="1"/>
    <xf numFmtId="0" fontId="7" fillId="9" borderId="15" xfId="0" applyFont="1" applyFill="1" applyBorder="1"/>
    <xf numFmtId="0" fontId="7" fillId="9" borderId="16" xfId="0" applyFont="1" applyFill="1" applyBorder="1"/>
    <xf numFmtId="0" fontId="7" fillId="9" borderId="21" xfId="0" applyFont="1" applyFill="1" applyBorder="1"/>
    <xf numFmtId="0" fontId="7" fillId="9" borderId="25" xfId="0" applyFont="1" applyFill="1" applyBorder="1"/>
    <xf numFmtId="0" fontId="7" fillId="9" borderId="17" xfId="0" applyFont="1" applyFill="1" applyBorder="1"/>
    <xf numFmtId="0" fontId="7" fillId="9" borderId="10" xfId="0" applyFont="1" applyFill="1" applyBorder="1" applyAlignment="1" applyProtection="1">
      <alignment vertical="top" wrapText="1"/>
      <protection hidden="1"/>
    </xf>
  </cellXfs>
  <cellStyles count="2">
    <cellStyle name="Hypertextový odkaz" xfId="1" builtinId="8"/>
    <cellStyle name="Normální" xfId="0" builtinId="0"/>
  </cellStyles>
  <dxfs count="2">
    <dxf>
      <font>
        <color theme="5" tint="-0.24994659260841701"/>
      </font>
      <fill>
        <patternFill>
          <fgColor rgb="FFFFFFCC"/>
          <bgColor rgb="FFFFFF99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</dxfs>
  <tableStyles count="0" defaultTableStyle="TableStyleMedium2" defaultPivotStyle="PivotStyleLight16"/>
  <colors>
    <mruColors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/>
</file>

<file path=xl/ctrlProps/ctrlProp2.xml><?xml version="1.0" encoding="utf-8"?>
<formControlPr xmlns="http://schemas.microsoft.com/office/spreadsheetml/2009/9/main" objectType="Button"/>
</file>

<file path=xl/ctrlProps/ctrlProp3.xml><?xml version="1.0" encoding="utf-8"?>
<formControlPr xmlns="http://schemas.microsoft.com/office/spreadsheetml/2009/9/main" objectType="Button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57150</xdr:rowOff>
    </xdr:from>
    <xdr:to>
      <xdr:col>2</xdr:col>
      <xdr:colOff>1000125</xdr:colOff>
      <xdr:row>0</xdr:row>
      <xdr:rowOff>904875</xdr:rowOff>
    </xdr:to>
    <xdr:pic>
      <xdr:nvPicPr>
        <xdr:cNvPr id="18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57150"/>
          <a:ext cx="1257300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0</xdr:row>
          <xdr:rowOff>19050</xdr:rowOff>
        </xdr:from>
        <xdr:to>
          <xdr:col>1</xdr:col>
          <xdr:colOff>638175</xdr:colOff>
          <xdr:row>1</xdr:row>
          <xdr:rowOff>152400</xdr:rowOff>
        </xdr:to>
        <xdr:sp macro="" textlink="">
          <xdr:nvSpPr>
            <xdr:cNvPr id="2049" name="Button 78" descr="Entry data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cs-CZ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Entry data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47625</xdr:colOff>
          <xdr:row>16</xdr:row>
          <xdr:rowOff>66675</xdr:rowOff>
        </xdr:from>
        <xdr:to>
          <xdr:col>5</xdr:col>
          <xdr:colOff>19050</xdr:colOff>
          <xdr:row>18</xdr:row>
          <xdr:rowOff>38100</xdr:rowOff>
        </xdr:to>
        <xdr:sp macro="" textlink="">
          <xdr:nvSpPr>
            <xdr:cNvPr id="4097" name="Button 1" descr="Validate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cs-CZ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Validate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47625</xdr:colOff>
          <xdr:row>20</xdr:row>
          <xdr:rowOff>57150</xdr:rowOff>
        </xdr:from>
        <xdr:to>
          <xdr:col>5</xdr:col>
          <xdr:colOff>19050</xdr:colOff>
          <xdr:row>21</xdr:row>
          <xdr:rowOff>152400</xdr:rowOff>
        </xdr:to>
        <xdr:sp macro="" textlink="">
          <xdr:nvSpPr>
            <xdr:cNvPr id="4098" name="Button 2" descr="Clean Validation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cs-CZ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Clean Validation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F17"/>
  <sheetViews>
    <sheetView tabSelected="1" workbookViewId="0">
      <selection activeCell="D6" sqref="D6"/>
    </sheetView>
  </sheetViews>
  <sheetFormatPr defaultRowHeight="15" x14ac:dyDescent="0.25"/>
  <cols>
    <col min="1" max="1" width="9.28515625" customWidth="1"/>
    <col min="2" max="2" width="3.85546875" customWidth="1"/>
    <col min="3" max="3" width="38" customWidth="1"/>
    <col min="4" max="4" width="56.5703125" customWidth="1"/>
    <col min="5" max="5" width="14.28515625" customWidth="1"/>
    <col min="6" max="6" width="6.28515625" customWidth="1"/>
  </cols>
  <sheetData>
    <row r="1" spans="2:6" ht="78.75" customHeight="1" x14ac:dyDescent="0.25">
      <c r="B1" s="40" t="str">
        <f>CONCATENATE("Data o použitých zvířatech ",D14)</f>
        <v>Data o použitých zvířatech 2022</v>
      </c>
      <c r="C1" s="40"/>
      <c r="D1" s="40"/>
      <c r="E1" s="40"/>
      <c r="F1" s="1"/>
    </row>
    <row r="3" spans="2:6" x14ac:dyDescent="0.25">
      <c r="B3" s="45"/>
      <c r="C3" s="46"/>
      <c r="D3" s="46"/>
      <c r="E3" s="47"/>
    </row>
    <row r="4" spans="2:6" ht="18.75" x14ac:dyDescent="0.3">
      <c r="B4" s="48"/>
      <c r="C4" s="49" t="s">
        <v>170</v>
      </c>
      <c r="D4" s="50" t="s">
        <v>94</v>
      </c>
      <c r="E4" s="51"/>
    </row>
    <row r="5" spans="2:6" ht="18.75" x14ac:dyDescent="0.3">
      <c r="B5" s="48"/>
      <c r="C5" s="52"/>
      <c r="D5" s="53"/>
      <c r="E5" s="51"/>
    </row>
    <row r="6" spans="2:6" ht="18.75" x14ac:dyDescent="0.3">
      <c r="B6" s="48"/>
      <c r="C6" s="49" t="s">
        <v>171</v>
      </c>
      <c r="D6" s="54"/>
      <c r="E6" s="51"/>
    </row>
    <row r="7" spans="2:6" ht="18.75" x14ac:dyDescent="0.3">
      <c r="B7" s="48"/>
      <c r="C7" s="52"/>
      <c r="D7" s="53"/>
      <c r="E7" s="51"/>
    </row>
    <row r="8" spans="2:6" ht="18.75" x14ac:dyDescent="0.3">
      <c r="B8" s="48"/>
      <c r="C8" s="49" t="s">
        <v>172</v>
      </c>
      <c r="D8" s="54"/>
      <c r="E8" s="51"/>
    </row>
    <row r="9" spans="2:6" ht="18.75" x14ac:dyDescent="0.3">
      <c r="B9" s="48"/>
      <c r="C9" s="52"/>
      <c r="D9" s="53"/>
      <c r="E9" s="51"/>
    </row>
    <row r="10" spans="2:6" ht="18.75" x14ac:dyDescent="0.3">
      <c r="B10" s="48"/>
      <c r="C10" s="49" t="s">
        <v>173</v>
      </c>
      <c r="D10" s="55"/>
      <c r="E10" s="51"/>
    </row>
    <row r="11" spans="2:6" ht="18.75" x14ac:dyDescent="0.3">
      <c r="B11" s="48"/>
      <c r="C11" s="52"/>
      <c r="D11" s="53"/>
      <c r="E11" s="51"/>
    </row>
    <row r="12" spans="2:6" ht="18.75" x14ac:dyDescent="0.3">
      <c r="B12" s="48"/>
      <c r="C12" s="49" t="s">
        <v>174</v>
      </c>
      <c r="D12" s="54"/>
      <c r="E12" s="51"/>
    </row>
    <row r="13" spans="2:6" ht="18.75" x14ac:dyDescent="0.3">
      <c r="B13" s="48"/>
      <c r="C13" s="52"/>
      <c r="D13" s="53"/>
      <c r="E13" s="51"/>
    </row>
    <row r="14" spans="2:6" ht="18.75" x14ac:dyDescent="0.3">
      <c r="B14" s="48"/>
      <c r="C14" s="49" t="s">
        <v>175</v>
      </c>
      <c r="D14" s="54">
        <v>2022</v>
      </c>
      <c r="E14" s="51"/>
    </row>
    <row r="15" spans="2:6" x14ac:dyDescent="0.25">
      <c r="B15" s="56"/>
      <c r="C15" s="57"/>
      <c r="D15" s="57"/>
      <c r="E15" s="58"/>
    </row>
    <row r="17" spans="2:5" x14ac:dyDescent="0.25">
      <c r="B17" s="41"/>
      <c r="C17" s="41"/>
      <c r="D17" s="41"/>
      <c r="E17" s="41"/>
    </row>
  </sheetData>
  <sheetProtection algorithmName="SHA-512" hashValue="43dVTy8PpNO42EgMe7t1ZS+10ilbHmljZXhov7Zi8Snm2LmXt4SnFfmy7iOAQg+jSQuvzjsIoRuvGsP9k55rwA==" saltValue="LtQyeQ/PPFhPBfu4m/rQBQ==" spinCount="100000" sheet="1" selectLockedCells="1"/>
  <mergeCells count="2">
    <mergeCell ref="B1:E1"/>
    <mergeCell ref="B17:E17"/>
  </mergeCells>
  <dataValidations count="4">
    <dataValidation allowBlank="1" showErrorMessage="1" sqref="D14"/>
    <dataValidation allowBlank="1" showErrorMessage="1" sqref="D12"/>
    <dataValidation allowBlank="1" showErrorMessage="1" sqref="D8 D6"/>
    <dataValidation type="list" allowBlank="1" showErrorMessage="1" sqref="D4">
      <formula1>CountryCodesList</formula1>
    </dataValidation>
  </dataValidations>
  <pageMargins left="0.7" right="0.7" top="0.75" bottom="0.75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T3"/>
  <sheetViews>
    <sheetView zoomScaleNormal="100" workbookViewId="0">
      <pane xSplit="3" ySplit="3" topLeftCell="D4" activePane="bottomRight" state="frozen"/>
      <selection activeCell="S41" sqref="S41"/>
      <selection pane="topRight" activeCell="S41" sqref="S41"/>
      <selection pane="bottomLeft" activeCell="S41" sqref="S41"/>
      <selection pane="bottomRight" activeCell="A4" sqref="A4"/>
    </sheetView>
  </sheetViews>
  <sheetFormatPr defaultColWidth="9" defaultRowHeight="15" x14ac:dyDescent="0.25"/>
  <cols>
    <col min="1" max="1" width="59.42578125" style="20" customWidth="1"/>
    <col min="2" max="2" width="9.5703125" style="18" customWidth="1"/>
    <col min="3" max="3" width="8.85546875" style="19" customWidth="1"/>
    <col min="4" max="4" width="8.42578125" style="19" customWidth="1"/>
    <col min="5" max="5" width="69.5703125" style="19" customWidth="1"/>
    <col min="6" max="6" width="20.85546875" style="19" customWidth="1"/>
    <col min="7" max="7" width="19.85546875" style="19" customWidth="1"/>
    <col min="8" max="8" width="46.140625" style="19" customWidth="1"/>
    <col min="9" max="9" width="23.7109375" style="19" customWidth="1"/>
    <col min="10" max="10" width="21.7109375" style="19" customWidth="1"/>
    <col min="11" max="11" width="24.7109375" style="19" customWidth="1"/>
    <col min="12" max="12" width="56.5703125" style="22" customWidth="1"/>
    <col min="13" max="13" width="26.42578125" style="23" customWidth="1"/>
    <col min="14" max="14" width="46.5703125" style="27" customWidth="1"/>
    <col min="15" max="15" width="46.5703125" style="30" customWidth="1"/>
    <col min="16" max="16" width="46.5703125" style="24" customWidth="1"/>
    <col min="17" max="20" width="43.7109375" style="19" customWidth="1"/>
    <col min="21" max="16384" width="9" style="2"/>
  </cols>
  <sheetData>
    <row r="1" spans="1:20" s="4" customFormat="1" x14ac:dyDescent="0.25">
      <c r="A1" s="3"/>
      <c r="G1"/>
      <c r="H1"/>
      <c r="I1"/>
      <c r="J1"/>
      <c r="K1"/>
      <c r="L1"/>
      <c r="M1"/>
      <c r="N1" s="25"/>
      <c r="O1" s="28"/>
      <c r="P1"/>
    </row>
    <row r="2" spans="1:20" s="4" customFormat="1" ht="15.75" thickBot="1" x14ac:dyDescent="0.3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26"/>
      <c r="O2" s="29"/>
      <c r="P2" s="6"/>
      <c r="Q2" s="6"/>
      <c r="R2" s="6"/>
      <c r="S2" s="6"/>
      <c r="T2" s="6"/>
    </row>
    <row r="3" spans="1:20" s="7" customFormat="1" x14ac:dyDescent="0.25">
      <c r="A3" s="59" t="str">
        <f>LabelRecordType</f>
        <v>Druh záznamu *</v>
      </c>
      <c r="B3" s="59" t="str">
        <f>LabelId1</f>
        <v>Id 1</v>
      </c>
      <c r="C3" s="59" t="str">
        <f>LabelId2</f>
        <v>Id 2</v>
      </c>
      <c r="D3" s="59" t="str">
        <f>LabelId3</f>
        <v>Id 3</v>
      </c>
      <c r="E3" s="59" t="str">
        <f>LabelAnimalSpecies</f>
        <v>Druh zvířete *</v>
      </c>
      <c r="F3" s="59" t="str">
        <f>LabelSpecifyOtherAnimalSpecies</f>
        <v>Upřesněte "ostatní"</v>
      </c>
      <c r="G3" s="59" t="str">
        <f>LabelNumberOfAnimals</f>
        <v>Počet zvířat *</v>
      </c>
      <c r="H3" s="59" t="str">
        <f>LabelGeneticStatus</f>
        <v>Genetický stav *</v>
      </c>
      <c r="I3" s="59" t="str">
        <f>LabelCreationOfNewGL</f>
        <v>Vytvoření nové geneticky upravené linie *</v>
      </c>
      <c r="J3" s="59" t="str">
        <f>LabelMaintenance</f>
        <v>Udržování populací</v>
      </c>
      <c r="K3" s="59" t="str">
        <f>LabelCollectionOfOrgans</f>
        <v>Kolekce orgánů / tkání</v>
      </c>
      <c r="L3" s="60" t="str">
        <f>LabelMethodOfTissueSampling</f>
        <v>Metody odběru tkáňových vzorků</v>
      </c>
      <c r="M3" s="61" t="str">
        <f>LabelMethodOfTissueSamplingSpecifyOther</f>
        <v>Specifikujte "ostatní" metodu</v>
      </c>
      <c r="N3" s="62" t="str">
        <f>LabelComments</f>
        <v>Poznámka</v>
      </c>
      <c r="O3" s="63" t="str">
        <f>LabelField_1</f>
        <v>Pole 1</v>
      </c>
      <c r="P3" s="64" t="str">
        <f>LabelField_2</f>
        <v>Pole 2</v>
      </c>
      <c r="Q3" s="59" t="str">
        <f>LabelField_3</f>
        <v>Pole 3</v>
      </c>
      <c r="R3" s="59" t="str">
        <f>LabelField_4</f>
        <v>Pole 4</v>
      </c>
      <c r="S3" s="59" t="str">
        <f>LabelField_5</f>
        <v>Pole 5</v>
      </c>
      <c r="T3" s="59" t="str">
        <f>LabelField_6</f>
        <v>Pole 6</v>
      </c>
    </row>
  </sheetData>
  <sheetProtection password="B11E" sheet="1" formatCells="0" insertRows="0" deleteRows="0"/>
  <dataConsolidate/>
  <conditionalFormatting sqref="E4:E65536">
    <cfRule type="expression" dxfId="1" priority="2" stopIfTrue="1">
      <formula>NOT(ISERROR(SEARCH("Other",E4)))</formula>
    </cfRule>
  </conditionalFormatting>
  <conditionalFormatting sqref="L4:L65536">
    <cfRule type="expression" dxfId="0" priority="1" stopIfTrue="1">
      <formula>NOT(ISERROR(SEARCH("other",L4)))</formula>
    </cfRule>
  </conditionalFormatting>
  <dataValidations count="8">
    <dataValidation type="list" showInputMessage="1" showErrorMessage="1" sqref="E4:E65536">
      <formula1>AnimalsList</formula1>
    </dataValidation>
    <dataValidation type="list" showInputMessage="1" showErrorMessage="1" sqref="A4:A65536">
      <formula1>RecordTypeList</formula1>
    </dataValidation>
    <dataValidation type="whole" operator="greaterThan" allowBlank="1" showInputMessage="1" showErrorMessage="1" sqref="G4:G65518">
      <formula1>0</formula1>
    </dataValidation>
    <dataValidation type="list" showInputMessage="1" showErrorMessage="1" sqref="H4:H65536">
      <formula1>IF(MID(A4,2,3)="IR2",OFFSET(GeneticStatusList,0,0,2),OFFSET(GeneticStatusList,0,0,0))</formula1>
    </dataValidation>
    <dataValidation type="list" showInputMessage="1" showErrorMessage="1" sqref="I4:I65536">
      <formula1>IF(MID(A4,2,3)="IR2",OFFSET(YesNotList,0,0,2),OFFSET(YesNotList,0,0,0))</formula1>
    </dataValidation>
    <dataValidation type="list" showInputMessage="1" showErrorMessage="1" sqref="K4:K65536">
      <formula1>IF(MID(A4,2,3)="IR2",OFFSET(YesNotList,0,0,2),OFFSET(YesNotList,0,0,0))</formula1>
    </dataValidation>
    <dataValidation type="list" allowBlank="1" showInputMessage="1" showErrorMessage="1" sqref="L4:L65536">
      <formula1>IF(MID(A4,2,3)="IR1",OFFSET(Methods_of_tissue_sampling,0,0,6),OFFSET(Methods_of_tissue_sampling,0,0,0))</formula1>
    </dataValidation>
    <dataValidation type="list" showInputMessage="1" showErrorMessage="1" sqref="J4:J65536">
      <formula1>IF(MID(A4,2,3)="IR2", IF(MID(I4,2,1)="Y", OFFSET(YesNotList,0,0,1), OFFSET(YesNotList,0,0,2)),OFFSET(YesNotList,0,0,0))</formula1>
    </dataValidation>
  </dataValidations>
  <printOptions gridLines="1"/>
  <pageMargins left="0.25" right="0.25" top="0.75" bottom="0.75" header="0.51180555555555551" footer="0.51180555555555551"/>
  <pageSetup paperSize="8" scale="29" firstPageNumber="0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78">
              <controlPr defaultSize="0" print="0" autoFill="0" autoLine="0" autoPict="0" macro="[0]!EntryData_Click" altText="Entry data">
                <anchor moveWithCells="1" sizeWithCells="1">
                  <from>
                    <xdr:col>0</xdr:col>
                    <xdr:colOff>66675</xdr:colOff>
                    <xdr:row>0</xdr:row>
                    <xdr:rowOff>19050</xdr:rowOff>
                  </from>
                  <to>
                    <xdr:col>1</xdr:col>
                    <xdr:colOff>638175</xdr:colOff>
                    <xdr:row>1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2"/>
  <sheetViews>
    <sheetView workbookViewId="0">
      <selection activeCell="A2" sqref="A2"/>
    </sheetView>
  </sheetViews>
  <sheetFormatPr defaultRowHeight="15" x14ac:dyDescent="0.25"/>
  <cols>
    <col min="1" max="1" width="95.140625" style="39" customWidth="1"/>
    <col min="2" max="16384" width="9.140625" style="39"/>
  </cols>
  <sheetData>
    <row r="1" spans="1:1" ht="16.350000000000001" customHeight="1" x14ac:dyDescent="0.25">
      <c r="A1" s="65" t="str">
        <f>label_efforts_made_to_refine</f>
        <v>Informace o snaze o zdokonalení metod odběru tkáňových vzorků</v>
      </c>
    </row>
    <row r="2" spans="1:1" ht="188.65" customHeight="1" x14ac:dyDescent="0.25">
      <c r="A2" s="31"/>
    </row>
  </sheetData>
  <sheetProtection algorithmName="SHA-512" hashValue="6hyxkun1wriZqU/ofYhICAO+LD+OZfISSoHAJ8Qm4HN2lqojom4ptFZScIp2Lx7IkZi5+3m2jCppICvkFALDYw==" saltValue="V8B9DokCcbCqAmWulqA6dA==" spinCount="100000" sheet="1" objects="1" scenarios="1"/>
  <dataValidations count="1">
    <dataValidation type="textLength" operator="lessThan" allowBlank="1" showInputMessage="1" showErrorMessage="1" error="Maximum number of 1500 characters exceeded!" sqref="A2">
      <formula1>1500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K79"/>
  <sheetViews>
    <sheetView workbookViewId="0"/>
  </sheetViews>
  <sheetFormatPr defaultRowHeight="15" x14ac:dyDescent="0.25"/>
  <cols>
    <col min="1" max="1" width="63.28515625" customWidth="1"/>
    <col min="2" max="3" width="9.140625" customWidth="1"/>
    <col min="4" max="4" width="32.85546875" customWidth="1"/>
    <col min="5" max="13" width="9.140625" customWidth="1"/>
    <col min="14" max="14" width="3.28515625" customWidth="1"/>
    <col min="15" max="16" width="9.140625" customWidth="1"/>
    <col min="17" max="17" width="3" customWidth="1"/>
    <col min="18" max="18" width="5" customWidth="1"/>
    <col min="19" max="19" width="3.85546875" customWidth="1"/>
    <col min="20" max="25" width="9.140625" customWidth="1"/>
    <col min="26" max="26" width="2.28515625" customWidth="1"/>
    <col min="27" max="29" width="9.140625" customWidth="1"/>
    <col min="30" max="30" width="32.85546875" customWidth="1"/>
    <col min="31" max="36" width="9.140625" customWidth="1"/>
    <col min="37" max="37" width="19.7109375" customWidth="1"/>
    <col min="38" max="38" width="19.85546875" customWidth="1"/>
    <col min="39" max="39" width="19.28515625" customWidth="1"/>
    <col min="40" max="40" width="30.28515625" customWidth="1"/>
    <col min="41" max="41" width="45" customWidth="1"/>
    <col min="42" max="42" width="9.140625" customWidth="1"/>
    <col min="43" max="43" width="16.28515625" customWidth="1"/>
    <col min="44" max="44" width="7" customWidth="1"/>
    <col min="45" max="45" width="6.7109375" customWidth="1"/>
    <col min="46" max="46" width="6.28515625" customWidth="1"/>
    <col min="47" max="47" width="17" customWidth="1"/>
    <col min="48" max="48" width="13.28515625" customWidth="1"/>
    <col min="49" max="49" width="19.85546875" customWidth="1"/>
    <col min="50" max="50" width="14.85546875" customWidth="1"/>
    <col min="51" max="51" width="19.28515625" customWidth="1"/>
    <col min="52" max="52" width="22" customWidth="1"/>
    <col min="53" max="53" width="24.140625" customWidth="1"/>
    <col min="54" max="54" width="31" customWidth="1"/>
    <col min="55" max="55" width="22.42578125" customWidth="1"/>
    <col min="56" max="56" width="10.85546875" customWidth="1"/>
    <col min="57" max="57" width="9" customWidth="1"/>
  </cols>
  <sheetData>
    <row r="1" spans="1:63" x14ac:dyDescent="0.25">
      <c r="A1" s="8" t="s">
        <v>137</v>
      </c>
      <c r="B1" s="8" t="s">
        <v>133</v>
      </c>
      <c r="C1" s="8" t="s">
        <v>134</v>
      </c>
      <c r="D1" s="9"/>
      <c r="E1" s="8" t="s">
        <v>135</v>
      </c>
      <c r="L1" s="8" t="s">
        <v>136</v>
      </c>
      <c r="P1" s="8" t="s">
        <v>138</v>
      </c>
      <c r="T1" s="8" t="s">
        <v>139</v>
      </c>
      <c r="AA1" s="8" t="s">
        <v>140</v>
      </c>
      <c r="AD1" s="17" t="s">
        <v>126</v>
      </c>
      <c r="AK1" s="17" t="s">
        <v>127</v>
      </c>
      <c r="AL1" s="17" t="s">
        <v>129</v>
      </c>
      <c r="AM1" s="17" t="s">
        <v>128</v>
      </c>
      <c r="AN1" s="17" t="s">
        <v>130</v>
      </c>
      <c r="AO1" s="17" t="s">
        <v>131</v>
      </c>
      <c r="AQ1" s="17" t="s">
        <v>132</v>
      </c>
    </row>
    <row r="2" spans="1:63" x14ac:dyDescent="0.25">
      <c r="A2" t="s">
        <v>46</v>
      </c>
      <c r="B2" t="s">
        <v>4</v>
      </c>
      <c r="C2" s="32" t="s">
        <v>48</v>
      </c>
      <c r="E2" t="str">
        <f t="shared" ref="E2:E26" si="0">CONCATENATE("[",B2,"] ",C2)</f>
        <v>[A1] Myš laboratorní (Mus musculus)</v>
      </c>
      <c r="L2" t="s">
        <v>89</v>
      </c>
      <c r="P2" t="s">
        <v>116</v>
      </c>
      <c r="T2" t="s">
        <v>118</v>
      </c>
      <c r="AA2">
        <v>2021</v>
      </c>
      <c r="AD2" s="35" t="s">
        <v>120</v>
      </c>
      <c r="AQ2" t="s">
        <v>141</v>
      </c>
      <c r="AR2" t="s">
        <v>0</v>
      </c>
      <c r="AS2" t="s">
        <v>1</v>
      </c>
      <c r="AT2" t="s">
        <v>2</v>
      </c>
      <c r="AU2" t="s">
        <v>152</v>
      </c>
      <c r="AV2" t="s">
        <v>153</v>
      </c>
      <c r="AW2" t="s">
        <v>154</v>
      </c>
      <c r="AX2" t="s">
        <v>155</v>
      </c>
      <c r="AY2" t="s">
        <v>156</v>
      </c>
      <c r="AZ2" t="s">
        <v>166</v>
      </c>
      <c r="BA2" t="s">
        <v>167</v>
      </c>
      <c r="BB2" s="32" t="s">
        <v>126</v>
      </c>
      <c r="BC2" s="32" t="s">
        <v>157</v>
      </c>
      <c r="BD2" t="s">
        <v>165</v>
      </c>
      <c r="BE2" s="32" t="s">
        <v>158</v>
      </c>
      <c r="BF2" s="32" t="s">
        <v>159</v>
      </c>
      <c r="BG2" s="32" t="s">
        <v>160</v>
      </c>
      <c r="BH2" s="32" t="s">
        <v>161</v>
      </c>
      <c r="BI2" s="32" t="s">
        <v>162</v>
      </c>
      <c r="BJ2" s="32" t="s">
        <v>163</v>
      </c>
      <c r="BK2" t="s">
        <v>164</v>
      </c>
    </row>
    <row r="3" spans="1:63" x14ac:dyDescent="0.25">
      <c r="A3" t="s">
        <v>47</v>
      </c>
      <c r="B3" t="s">
        <v>5</v>
      </c>
      <c r="C3" s="32" t="s">
        <v>49</v>
      </c>
      <c r="E3" t="str">
        <f t="shared" si="0"/>
        <v>[A2] Potkan laboratorní (Rattus norvegicus)</v>
      </c>
      <c r="L3" t="s">
        <v>90</v>
      </c>
      <c r="P3" t="s">
        <v>117</v>
      </c>
      <c r="T3" t="s">
        <v>119</v>
      </c>
      <c r="AA3">
        <v>2022</v>
      </c>
      <c r="AD3" s="36" t="s">
        <v>121</v>
      </c>
      <c r="AQ3" s="42" t="s">
        <v>142</v>
      </c>
      <c r="AR3" s="42"/>
      <c r="AS3" s="42"/>
      <c r="AU3" s="42"/>
      <c r="AV3" s="42"/>
      <c r="AW3" s="21"/>
    </row>
    <row r="4" spans="1:63" x14ac:dyDescent="0.25">
      <c r="B4" t="s">
        <v>6</v>
      </c>
      <c r="C4" s="32" t="s">
        <v>50</v>
      </c>
      <c r="E4" t="str">
        <f t="shared" si="0"/>
        <v>[A3] Morče domácí (Cavia porcellus)</v>
      </c>
      <c r="L4" t="s">
        <v>91</v>
      </c>
      <c r="T4" s="11"/>
      <c r="AA4">
        <v>2023</v>
      </c>
      <c r="AD4" s="36" t="s">
        <v>122</v>
      </c>
      <c r="AQ4" t="s">
        <v>143</v>
      </c>
    </row>
    <row r="5" spans="1:63" x14ac:dyDescent="0.25">
      <c r="B5" t="s">
        <v>7</v>
      </c>
      <c r="C5" s="32" t="s">
        <v>51</v>
      </c>
      <c r="E5" t="str">
        <f t="shared" si="0"/>
        <v>[A4] Křeček zlatý (Mesocricetus auratus)</v>
      </c>
      <c r="L5" t="s">
        <v>92</v>
      </c>
      <c r="AA5">
        <v>2024</v>
      </c>
      <c r="AD5" s="36" t="s">
        <v>123</v>
      </c>
      <c r="AQ5" t="s">
        <v>144</v>
      </c>
    </row>
    <row r="6" spans="1:63" x14ac:dyDescent="0.25">
      <c r="B6" t="s">
        <v>8</v>
      </c>
      <c r="C6" s="32" t="s">
        <v>52</v>
      </c>
      <c r="E6" t="str">
        <f t="shared" si="0"/>
        <v>[A5] Křečík čínský (Cricetulus griseus)</v>
      </c>
      <c r="L6" t="s">
        <v>93</v>
      </c>
      <c r="AA6">
        <v>2025</v>
      </c>
      <c r="AD6" s="36" t="s">
        <v>124</v>
      </c>
      <c r="AQ6" t="s">
        <v>145</v>
      </c>
    </row>
    <row r="7" spans="1:63" x14ac:dyDescent="0.25">
      <c r="B7" t="s">
        <v>9</v>
      </c>
      <c r="C7" s="32" t="s">
        <v>53</v>
      </c>
      <c r="E7" t="str">
        <f t="shared" si="0"/>
        <v>[A6] Pískomil mongolský (Meriones unguiculatus)</v>
      </c>
      <c r="L7" t="s">
        <v>94</v>
      </c>
      <c r="AA7">
        <v>2026</v>
      </c>
      <c r="AD7" s="37" t="s">
        <v>125</v>
      </c>
      <c r="AQ7" t="s">
        <v>146</v>
      </c>
    </row>
    <row r="8" spans="1:63" x14ac:dyDescent="0.25">
      <c r="B8" t="s">
        <v>10</v>
      </c>
      <c r="C8" s="33" t="s">
        <v>54</v>
      </c>
      <c r="E8" t="str">
        <f t="shared" si="0"/>
        <v>[A7] Ostatní hlodavci (Rodentia)</v>
      </c>
      <c r="L8" t="s">
        <v>95</v>
      </c>
      <c r="AA8">
        <v>2027</v>
      </c>
      <c r="AD8" s="38"/>
      <c r="AQ8" t="s">
        <v>147</v>
      </c>
    </row>
    <row r="9" spans="1:63" x14ac:dyDescent="0.25">
      <c r="B9" t="s">
        <v>11</v>
      </c>
      <c r="C9" s="32" t="s">
        <v>55</v>
      </c>
      <c r="E9" t="str">
        <f t="shared" si="0"/>
        <v>[A8] Králík domácí (Oryctolagus cuniculus)</v>
      </c>
      <c r="L9" t="s">
        <v>96</v>
      </c>
      <c r="AA9">
        <v>2028</v>
      </c>
      <c r="AQ9" t="s">
        <v>148</v>
      </c>
    </row>
    <row r="10" spans="1:63" x14ac:dyDescent="0.25">
      <c r="B10" t="s">
        <v>12</v>
      </c>
      <c r="C10" s="32" t="s">
        <v>56</v>
      </c>
      <c r="E10" t="str">
        <f t="shared" si="0"/>
        <v>[A9] Kočka domácí (Felis catus)</v>
      </c>
      <c r="L10" t="s">
        <v>97</v>
      </c>
      <c r="AA10">
        <v>2029</v>
      </c>
      <c r="AQ10" t="s">
        <v>149</v>
      </c>
    </row>
    <row r="11" spans="1:63" x14ac:dyDescent="0.25">
      <c r="B11" t="s">
        <v>13</v>
      </c>
      <c r="C11" s="32" t="s">
        <v>57</v>
      </c>
      <c r="E11" t="str">
        <f t="shared" si="0"/>
        <v>[A10] Pes domácí (Canis familiaris)</v>
      </c>
      <c r="L11" t="s">
        <v>98</v>
      </c>
      <c r="AA11">
        <v>2030</v>
      </c>
      <c r="AQ11" t="s">
        <v>150</v>
      </c>
    </row>
    <row r="12" spans="1:63" x14ac:dyDescent="0.25">
      <c r="B12" t="s">
        <v>14</v>
      </c>
      <c r="C12" s="32" t="s">
        <v>58</v>
      </c>
      <c r="E12" t="str">
        <f t="shared" si="0"/>
        <v>[A11] Fretka (Mustela putorius furo)</v>
      </c>
      <c r="L12" t="s">
        <v>99</v>
      </c>
      <c r="AA12">
        <v>2031</v>
      </c>
      <c r="AQ12" t="s">
        <v>151</v>
      </c>
    </row>
    <row r="13" spans="1:63" x14ac:dyDescent="0.25">
      <c r="B13" t="s">
        <v>15</v>
      </c>
      <c r="C13" s="33" t="s">
        <v>59</v>
      </c>
      <c r="E13" t="str">
        <f t="shared" si="0"/>
        <v>[A12] Ostatní šelmy (Carnivora)</v>
      </c>
      <c r="L13" t="s">
        <v>100</v>
      </c>
      <c r="AA13">
        <v>2032</v>
      </c>
    </row>
    <row r="14" spans="1:63" x14ac:dyDescent="0.25">
      <c r="B14" t="s">
        <v>16</v>
      </c>
      <c r="C14" s="32" t="s">
        <v>60</v>
      </c>
      <c r="E14" t="str">
        <f t="shared" si="0"/>
        <v>[A13] Koně, osli a kříženci (Equidae)</v>
      </c>
      <c r="L14" t="s">
        <v>101</v>
      </c>
      <c r="AA14">
        <v>2033</v>
      </c>
    </row>
    <row r="15" spans="1:63" x14ac:dyDescent="0.25">
      <c r="B15" t="s">
        <v>17</v>
      </c>
      <c r="C15" s="32" t="s">
        <v>61</v>
      </c>
      <c r="E15" t="str">
        <f t="shared" si="0"/>
        <v>[A14] Prase domácí (Sus scrofa domesticus)</v>
      </c>
      <c r="L15" t="s">
        <v>102</v>
      </c>
    </row>
    <row r="16" spans="1:63" x14ac:dyDescent="0.25">
      <c r="B16" t="s">
        <v>18</v>
      </c>
      <c r="C16" s="32" t="s">
        <v>62</v>
      </c>
      <c r="E16" t="str">
        <f t="shared" si="0"/>
        <v>[A15] Koza domácí (Capra aegagrus hircus)</v>
      </c>
      <c r="L16" t="s">
        <v>103</v>
      </c>
    </row>
    <row r="17" spans="2:12" x14ac:dyDescent="0.25">
      <c r="B17" t="s">
        <v>19</v>
      </c>
      <c r="C17" s="32" t="s">
        <v>63</v>
      </c>
      <c r="E17" t="str">
        <f t="shared" si="0"/>
        <v>[A16] Ovce domácí (Ovis aries)</v>
      </c>
      <c r="L17" t="s">
        <v>104</v>
      </c>
    </row>
    <row r="18" spans="2:12" x14ac:dyDescent="0.25">
      <c r="B18" t="s">
        <v>20</v>
      </c>
      <c r="C18" s="32" t="s">
        <v>64</v>
      </c>
      <c r="E18" t="str">
        <f t="shared" si="0"/>
        <v>[A17] Skot (Bos primigenius)</v>
      </c>
      <c r="L18" t="s">
        <v>105</v>
      </c>
    </row>
    <row r="19" spans="2:12" x14ac:dyDescent="0.25">
      <c r="B19" t="s">
        <v>21</v>
      </c>
      <c r="C19" s="32" t="s">
        <v>65</v>
      </c>
      <c r="E19" s="12" t="str">
        <f t="shared" si="0"/>
        <v>[A18] Poloopice (Prosimia)</v>
      </c>
      <c r="L19" t="s">
        <v>106</v>
      </c>
    </row>
    <row r="20" spans="2:12" x14ac:dyDescent="0.25">
      <c r="B20" t="s">
        <v>22</v>
      </c>
      <c r="C20" s="32" t="s">
        <v>66</v>
      </c>
      <c r="E20" s="12" t="str">
        <f t="shared" si="0"/>
        <v>[A19] Kosmani a tamaríni (např. Callithrix jacchus)</v>
      </c>
      <c r="L20" t="s">
        <v>23</v>
      </c>
    </row>
    <row r="21" spans="2:12" x14ac:dyDescent="0.25">
      <c r="B21" t="s">
        <v>24</v>
      </c>
      <c r="C21" s="32" t="s">
        <v>67</v>
      </c>
      <c r="E21" s="12" t="str">
        <f t="shared" si="0"/>
        <v>[A20] Makak jávský (Macaca fascicularis)</v>
      </c>
      <c r="L21" t="s">
        <v>107</v>
      </c>
    </row>
    <row r="22" spans="2:12" x14ac:dyDescent="0.25">
      <c r="B22" t="s">
        <v>25</v>
      </c>
      <c r="C22" s="32" t="s">
        <v>68</v>
      </c>
      <c r="E22" s="12" t="str">
        <f t="shared" si="0"/>
        <v>[A21] Makak rhesus (Macaca mulatta)</v>
      </c>
      <c r="L22" t="s">
        <v>108</v>
      </c>
    </row>
    <row r="23" spans="2:12" x14ac:dyDescent="0.25">
      <c r="B23" t="s">
        <v>26</v>
      </c>
      <c r="C23" s="32" t="s">
        <v>69</v>
      </c>
      <c r="E23" s="12" t="str">
        <f t="shared" si="0"/>
        <v>[A22] Kočkodani rodu Chlorocebus (obvykle buď pygerythrus nebo sabaeus)</v>
      </c>
      <c r="L23" t="s">
        <v>109</v>
      </c>
    </row>
    <row r="24" spans="2:12" x14ac:dyDescent="0.25">
      <c r="B24" t="s">
        <v>27</v>
      </c>
      <c r="C24" s="32" t="s">
        <v>70</v>
      </c>
      <c r="E24" s="12" t="str">
        <f t="shared" si="0"/>
        <v>[A23] Paviáni (Papio spp.)</v>
      </c>
      <c r="L24" t="s">
        <v>110</v>
      </c>
    </row>
    <row r="25" spans="2:12" x14ac:dyDescent="0.25">
      <c r="B25" t="s">
        <v>28</v>
      </c>
      <c r="C25" s="32" t="s">
        <v>71</v>
      </c>
      <c r="E25" s="12" t="str">
        <f t="shared" si="0"/>
        <v>[A24] Kotulové (např. Saimiri sciureus)</v>
      </c>
      <c r="L25" t="s">
        <v>111</v>
      </c>
    </row>
    <row r="26" spans="2:12" x14ac:dyDescent="0.25">
      <c r="B26" t="s">
        <v>40</v>
      </c>
      <c r="C26" s="33" t="s">
        <v>72</v>
      </c>
      <c r="E26" s="12" t="str">
        <f t="shared" si="0"/>
        <v>[A25-1] Ostatní opice Starého světa (Cercopithecoidea)</v>
      </c>
      <c r="L26" t="s">
        <v>112</v>
      </c>
    </row>
    <row r="27" spans="2:12" x14ac:dyDescent="0.25">
      <c r="B27" t="s">
        <v>41</v>
      </c>
      <c r="C27" s="33" t="s">
        <v>73</v>
      </c>
      <c r="E27" s="12" t="str">
        <f t="shared" ref="E27:E42" si="1">CONCATENATE("[",B27,"] ",C27)</f>
        <v>[A25-2] Ostatní opice Nového světa (Ceboidea)</v>
      </c>
      <c r="L27" t="s">
        <v>113</v>
      </c>
    </row>
    <row r="28" spans="2:12" x14ac:dyDescent="0.25">
      <c r="B28" t="s">
        <v>29</v>
      </c>
      <c r="C28" s="32" t="s">
        <v>74</v>
      </c>
      <c r="E28" s="12" t="str">
        <f t="shared" si="1"/>
        <v>[A26] Lidoopi (Hominoidea)</v>
      </c>
      <c r="L28" t="s">
        <v>114</v>
      </c>
    </row>
    <row r="29" spans="2:12" x14ac:dyDescent="0.25">
      <c r="B29" t="s">
        <v>30</v>
      </c>
      <c r="C29" s="33" t="s">
        <v>75</v>
      </c>
      <c r="E29" t="str">
        <f t="shared" si="1"/>
        <v>[A27] Ostatní savci (ostatní Mammalia)</v>
      </c>
      <c r="L29" t="s">
        <v>115</v>
      </c>
    </row>
    <row r="30" spans="2:12" x14ac:dyDescent="0.25">
      <c r="B30" t="s">
        <v>31</v>
      </c>
      <c r="C30" s="32" t="s">
        <v>76</v>
      </c>
      <c r="E30" t="str">
        <f t="shared" si="1"/>
        <v>[A28] Kur domácí (Gallus gallus domesticus)</v>
      </c>
      <c r="L30" t="s">
        <v>3</v>
      </c>
    </row>
    <row r="31" spans="2:12" x14ac:dyDescent="0.25">
      <c r="B31" t="s">
        <v>42</v>
      </c>
      <c r="C31" s="34" t="s">
        <v>77</v>
      </c>
      <c r="E31" t="str">
        <f t="shared" si="1"/>
        <v>[A37] Krůta domácí (Meleagris gallopavo)</v>
      </c>
      <c r="L31" t="s">
        <v>3</v>
      </c>
    </row>
    <row r="32" spans="2:12" x14ac:dyDescent="0.25">
      <c r="B32" t="s">
        <v>32</v>
      </c>
      <c r="C32" s="33" t="s">
        <v>78</v>
      </c>
      <c r="E32" t="str">
        <f t="shared" si="1"/>
        <v>[A29] Ostatní ptáci (ostatní Aves)</v>
      </c>
      <c r="L32" t="s">
        <v>3</v>
      </c>
    </row>
    <row r="33" spans="2:12" x14ac:dyDescent="0.25">
      <c r="B33" t="s">
        <v>33</v>
      </c>
      <c r="C33" s="32" t="s">
        <v>79</v>
      </c>
      <c r="E33" t="str">
        <f t="shared" si="1"/>
        <v>[A30] Plazi (Reptilia)</v>
      </c>
      <c r="L33" t="s">
        <v>3</v>
      </c>
    </row>
    <row r="34" spans="2:12" x14ac:dyDescent="0.25">
      <c r="B34" t="s">
        <v>34</v>
      </c>
      <c r="C34" s="32" t="s">
        <v>80</v>
      </c>
      <c r="E34" t="str">
        <f t="shared" si="1"/>
        <v>[A31] Skokani hnědý a levhartí (Rana temporaria a Rana pipiens)</v>
      </c>
      <c r="L34" t="s">
        <v>3</v>
      </c>
    </row>
    <row r="35" spans="2:12" x14ac:dyDescent="0.25">
      <c r="B35" t="s">
        <v>35</v>
      </c>
      <c r="C35" s="32" t="s">
        <v>81</v>
      </c>
      <c r="E35" t="str">
        <f t="shared" si="1"/>
        <v>[A32] Drápatky vodní a tropická (Xenopus laevis a Xenopus tropicalis)</v>
      </c>
      <c r="L35" t="s">
        <v>3</v>
      </c>
    </row>
    <row r="36" spans="2:12" x14ac:dyDescent="0.25">
      <c r="B36" t="s">
        <v>36</v>
      </c>
      <c r="C36" s="33" t="s">
        <v>82</v>
      </c>
      <c r="E36" t="str">
        <f t="shared" si="1"/>
        <v>[A33] Ostatní obojživelníci (ostatní Amphibia)</v>
      </c>
      <c r="L36" t="s">
        <v>3</v>
      </c>
    </row>
    <row r="37" spans="2:12" x14ac:dyDescent="0.25">
      <c r="B37" t="s">
        <v>37</v>
      </c>
      <c r="C37" s="32" t="s">
        <v>83</v>
      </c>
      <c r="E37" t="str">
        <f t="shared" si="1"/>
        <v>[A34] Danio pruhované (Danio rerio)</v>
      </c>
      <c r="L37" t="s">
        <v>3</v>
      </c>
    </row>
    <row r="38" spans="2:12" x14ac:dyDescent="0.25">
      <c r="B38" t="s">
        <v>43</v>
      </c>
      <c r="C38" s="32" t="s">
        <v>84</v>
      </c>
      <c r="E38" t="str">
        <f t="shared" si="1"/>
        <v>[A38] Mořčák evropský (spp. např. Serranidae, Moronidae)</v>
      </c>
      <c r="L38" t="s">
        <v>3</v>
      </c>
    </row>
    <row r="39" spans="2:12" x14ac:dyDescent="0.25">
      <c r="B39" t="s">
        <v>44</v>
      </c>
      <c r="C39" s="32" t="s">
        <v>85</v>
      </c>
      <c r="E39" t="str">
        <f t="shared" si="1"/>
        <v>[A39] Losos, pstruh, siven a lipan (Salmonidae)</v>
      </c>
      <c r="L39" t="s">
        <v>3</v>
      </c>
    </row>
    <row r="40" spans="2:12" x14ac:dyDescent="0.25">
      <c r="B40" t="s">
        <v>45</v>
      </c>
      <c r="C40" s="32" t="s">
        <v>86</v>
      </c>
      <c r="E40" t="str">
        <f t="shared" si="1"/>
        <v>[A40] Živorodka duhová, mečovka mexická, živorodka, plata (Poeciliidae)</v>
      </c>
      <c r="L40" t="s">
        <v>3</v>
      </c>
    </row>
    <row r="41" spans="2:12" x14ac:dyDescent="0.25">
      <c r="B41" t="s">
        <v>38</v>
      </c>
      <c r="C41" s="33" t="s">
        <v>87</v>
      </c>
      <c r="E41" t="str">
        <f t="shared" si="1"/>
        <v>[A35] Ostatní ryby (ostatní Pisces)</v>
      </c>
      <c r="L41" t="s">
        <v>3</v>
      </c>
    </row>
    <row r="42" spans="2:12" x14ac:dyDescent="0.25">
      <c r="B42" t="s">
        <v>39</v>
      </c>
      <c r="C42" s="32" t="s">
        <v>88</v>
      </c>
      <c r="E42" t="str">
        <f t="shared" si="1"/>
        <v>[A36] Hlavonožci (Cephalopoda)</v>
      </c>
      <c r="L42" t="s">
        <v>3</v>
      </c>
    </row>
    <row r="43" spans="2:12" x14ac:dyDescent="0.25">
      <c r="B43" t="s">
        <v>3</v>
      </c>
      <c r="L43" t="s">
        <v>3</v>
      </c>
    </row>
    <row r="44" spans="2:12" x14ac:dyDescent="0.25">
      <c r="B44" t="s">
        <v>3</v>
      </c>
      <c r="L44" t="s">
        <v>3</v>
      </c>
    </row>
    <row r="45" spans="2:12" x14ac:dyDescent="0.25">
      <c r="B45" t="s">
        <v>3</v>
      </c>
      <c r="L45" t="s">
        <v>3</v>
      </c>
    </row>
    <row r="46" spans="2:12" x14ac:dyDescent="0.25">
      <c r="B46" t="s">
        <v>3</v>
      </c>
      <c r="L46" t="s">
        <v>3</v>
      </c>
    </row>
    <row r="47" spans="2:12" x14ac:dyDescent="0.25">
      <c r="B47" t="s">
        <v>3</v>
      </c>
      <c r="L47" t="s">
        <v>3</v>
      </c>
    </row>
    <row r="48" spans="2:12" x14ac:dyDescent="0.25">
      <c r="B48" t="s">
        <v>3</v>
      </c>
      <c r="L48" t="s">
        <v>3</v>
      </c>
    </row>
    <row r="49" spans="2:12" x14ac:dyDescent="0.25">
      <c r="B49" t="s">
        <v>3</v>
      </c>
      <c r="L49" t="s">
        <v>3</v>
      </c>
    </row>
    <row r="50" spans="2:12" x14ac:dyDescent="0.25">
      <c r="B50" t="s">
        <v>3</v>
      </c>
      <c r="L50" t="s">
        <v>3</v>
      </c>
    </row>
    <row r="51" spans="2:12" x14ac:dyDescent="0.25">
      <c r="B51" t="s">
        <v>3</v>
      </c>
      <c r="L51" t="s">
        <v>3</v>
      </c>
    </row>
    <row r="52" spans="2:12" x14ac:dyDescent="0.25">
      <c r="B52" t="s">
        <v>3</v>
      </c>
      <c r="L52" t="s">
        <v>3</v>
      </c>
    </row>
    <row r="53" spans="2:12" x14ac:dyDescent="0.25">
      <c r="B53" t="s">
        <v>3</v>
      </c>
      <c r="L53" t="s">
        <v>3</v>
      </c>
    </row>
    <row r="54" spans="2:12" x14ac:dyDescent="0.25">
      <c r="B54" t="s">
        <v>3</v>
      </c>
      <c r="L54" t="s">
        <v>3</v>
      </c>
    </row>
    <row r="55" spans="2:12" x14ac:dyDescent="0.25">
      <c r="B55" t="s">
        <v>3</v>
      </c>
      <c r="L55" t="s">
        <v>3</v>
      </c>
    </row>
    <row r="56" spans="2:12" x14ac:dyDescent="0.25">
      <c r="B56" t="s">
        <v>3</v>
      </c>
      <c r="L56" t="s">
        <v>3</v>
      </c>
    </row>
    <row r="57" spans="2:12" x14ac:dyDescent="0.25">
      <c r="B57" t="s">
        <v>3</v>
      </c>
      <c r="L57" t="s">
        <v>3</v>
      </c>
    </row>
    <row r="58" spans="2:12" x14ac:dyDescent="0.25">
      <c r="B58" t="s">
        <v>3</v>
      </c>
      <c r="L58" t="s">
        <v>3</v>
      </c>
    </row>
    <row r="59" spans="2:12" x14ac:dyDescent="0.25">
      <c r="B59" t="s">
        <v>3</v>
      </c>
      <c r="L59" t="s">
        <v>3</v>
      </c>
    </row>
    <row r="60" spans="2:12" x14ac:dyDescent="0.25">
      <c r="B60" t="s">
        <v>3</v>
      </c>
      <c r="L60" t="s">
        <v>3</v>
      </c>
    </row>
    <row r="61" spans="2:12" x14ac:dyDescent="0.25">
      <c r="B61" t="s">
        <v>3</v>
      </c>
      <c r="L61" t="s">
        <v>3</v>
      </c>
    </row>
    <row r="62" spans="2:12" x14ac:dyDescent="0.25">
      <c r="B62" t="s">
        <v>3</v>
      </c>
      <c r="L62" t="s">
        <v>3</v>
      </c>
    </row>
    <row r="63" spans="2:12" x14ac:dyDescent="0.25">
      <c r="B63" t="s">
        <v>3</v>
      </c>
      <c r="L63" t="s">
        <v>3</v>
      </c>
    </row>
    <row r="64" spans="2:12" x14ac:dyDescent="0.25">
      <c r="B64" t="s">
        <v>3</v>
      </c>
      <c r="L64" t="s">
        <v>3</v>
      </c>
    </row>
    <row r="65" spans="2:12" x14ac:dyDescent="0.25">
      <c r="B65" t="s">
        <v>3</v>
      </c>
      <c r="L65" t="s">
        <v>3</v>
      </c>
    </row>
    <row r="66" spans="2:12" x14ac:dyDescent="0.25">
      <c r="B66" t="s">
        <v>3</v>
      </c>
      <c r="L66" t="s">
        <v>3</v>
      </c>
    </row>
    <row r="67" spans="2:12" x14ac:dyDescent="0.25">
      <c r="B67" t="s">
        <v>3</v>
      </c>
      <c r="L67" t="s">
        <v>3</v>
      </c>
    </row>
    <row r="68" spans="2:12" x14ac:dyDescent="0.25">
      <c r="B68" t="s">
        <v>3</v>
      </c>
      <c r="L68" t="s">
        <v>3</v>
      </c>
    </row>
    <row r="69" spans="2:12" x14ac:dyDescent="0.25">
      <c r="B69" t="s">
        <v>3</v>
      </c>
      <c r="L69" t="s">
        <v>3</v>
      </c>
    </row>
    <row r="70" spans="2:12" x14ac:dyDescent="0.25">
      <c r="B70" t="s">
        <v>3</v>
      </c>
      <c r="L70" t="s">
        <v>3</v>
      </c>
    </row>
    <row r="71" spans="2:12" x14ac:dyDescent="0.25">
      <c r="B71" t="s">
        <v>3</v>
      </c>
      <c r="L71" t="s">
        <v>3</v>
      </c>
    </row>
    <row r="72" spans="2:12" x14ac:dyDescent="0.25">
      <c r="B72" t="s">
        <v>3</v>
      </c>
      <c r="L72" t="s">
        <v>3</v>
      </c>
    </row>
    <row r="73" spans="2:12" x14ac:dyDescent="0.25">
      <c r="B73" t="s">
        <v>3</v>
      </c>
      <c r="L73" t="s">
        <v>3</v>
      </c>
    </row>
    <row r="74" spans="2:12" x14ac:dyDescent="0.25">
      <c r="B74" t="s">
        <v>3</v>
      </c>
      <c r="L74" t="s">
        <v>3</v>
      </c>
    </row>
    <row r="75" spans="2:12" x14ac:dyDescent="0.25">
      <c r="B75" t="s">
        <v>3</v>
      </c>
      <c r="L75" t="s">
        <v>3</v>
      </c>
    </row>
    <row r="76" spans="2:12" x14ac:dyDescent="0.25">
      <c r="B76" t="s">
        <v>3</v>
      </c>
      <c r="D76" s="10"/>
      <c r="L76" t="s">
        <v>3</v>
      </c>
    </row>
    <row r="77" spans="2:12" x14ac:dyDescent="0.25">
      <c r="B77" t="s">
        <v>3</v>
      </c>
      <c r="D77" s="10"/>
    </row>
    <row r="78" spans="2:12" x14ac:dyDescent="0.25">
      <c r="B78" t="s">
        <v>3</v>
      </c>
      <c r="D78" s="10"/>
    </row>
    <row r="79" spans="2:12" x14ac:dyDescent="0.25">
      <c r="B79" t="s">
        <v>3</v>
      </c>
    </row>
  </sheetData>
  <sheetProtection password="B11E" sheet="1" selectLockedCells="1" selectUnlockedCells="1"/>
  <mergeCells count="2">
    <mergeCell ref="AQ3:AS3"/>
    <mergeCell ref="AU3:AV3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H40"/>
  <sheetViews>
    <sheetView workbookViewId="0">
      <selection activeCell="B3" sqref="B3:G6"/>
    </sheetView>
  </sheetViews>
  <sheetFormatPr defaultColWidth="0" defaultRowHeight="15" zeroHeight="1" x14ac:dyDescent="0.25"/>
  <cols>
    <col min="1" max="8" width="7.28515625" customWidth="1"/>
  </cols>
  <sheetData>
    <row r="1" spans="1:8" x14ac:dyDescent="0.25">
      <c r="A1" s="13"/>
      <c r="B1" s="13"/>
      <c r="C1" s="13"/>
      <c r="D1" s="13"/>
      <c r="E1" s="13"/>
      <c r="F1" s="13"/>
      <c r="G1" s="13"/>
      <c r="H1" s="13"/>
    </row>
    <row r="2" spans="1:8" x14ac:dyDescent="0.25">
      <c r="A2" s="13"/>
      <c r="B2" s="13"/>
      <c r="C2" s="13"/>
      <c r="D2" s="13"/>
      <c r="E2" s="13"/>
      <c r="F2" s="13"/>
      <c r="G2" s="13"/>
      <c r="H2" s="13"/>
    </row>
    <row r="3" spans="1:8" ht="15" customHeight="1" x14ac:dyDescent="0.25">
      <c r="A3" s="13"/>
      <c r="B3" s="43" t="s">
        <v>169</v>
      </c>
      <c r="C3" s="43"/>
      <c r="D3" s="43"/>
      <c r="E3" s="43"/>
      <c r="F3" s="43"/>
      <c r="G3" s="43"/>
      <c r="H3" s="13"/>
    </row>
    <row r="4" spans="1:8" x14ac:dyDescent="0.25">
      <c r="A4" s="13"/>
      <c r="B4" s="43"/>
      <c r="C4" s="43"/>
      <c r="D4" s="43"/>
      <c r="E4" s="43"/>
      <c r="F4" s="43"/>
      <c r="G4" s="43"/>
      <c r="H4" s="13"/>
    </row>
    <row r="5" spans="1:8" x14ac:dyDescent="0.25">
      <c r="A5" s="13"/>
      <c r="B5" s="43"/>
      <c r="C5" s="43"/>
      <c r="D5" s="43"/>
      <c r="E5" s="43"/>
      <c r="F5" s="43"/>
      <c r="G5" s="43"/>
      <c r="H5" s="13"/>
    </row>
    <row r="6" spans="1:8" x14ac:dyDescent="0.25">
      <c r="A6" s="13"/>
      <c r="B6" s="43"/>
      <c r="C6" s="43"/>
      <c r="D6" s="43"/>
      <c r="E6" s="43"/>
      <c r="F6" s="43"/>
      <c r="G6" s="43"/>
      <c r="H6" s="13"/>
    </row>
    <row r="7" spans="1:8" x14ac:dyDescent="0.25">
      <c r="A7" s="13"/>
      <c r="B7" s="14"/>
      <c r="C7" s="15"/>
      <c r="D7" s="15"/>
      <c r="E7" s="15"/>
      <c r="F7" s="15"/>
      <c r="G7" s="16"/>
      <c r="H7" s="13"/>
    </row>
    <row r="8" spans="1:8" ht="15" customHeight="1" x14ac:dyDescent="0.25">
      <c r="A8" s="13"/>
      <c r="B8" s="44" t="s">
        <v>168</v>
      </c>
      <c r="C8" s="44"/>
      <c r="D8" s="44"/>
      <c r="E8" s="44"/>
      <c r="F8" s="44"/>
      <c r="G8" s="44"/>
      <c r="H8" s="13"/>
    </row>
    <row r="9" spans="1:8" x14ac:dyDescent="0.25">
      <c r="A9" s="13"/>
      <c r="B9" s="44"/>
      <c r="C9" s="44"/>
      <c r="D9" s="44"/>
      <c r="E9" s="44"/>
      <c r="F9" s="44"/>
      <c r="G9" s="44"/>
      <c r="H9" s="13"/>
    </row>
    <row r="10" spans="1:8" x14ac:dyDescent="0.25">
      <c r="A10" s="13"/>
      <c r="B10" s="44"/>
      <c r="C10" s="44"/>
      <c r="D10" s="44"/>
      <c r="E10" s="44"/>
      <c r="F10" s="44"/>
      <c r="G10" s="44"/>
      <c r="H10" s="13"/>
    </row>
    <row r="11" spans="1:8" x14ac:dyDescent="0.25">
      <c r="A11" s="13"/>
      <c r="B11" s="44"/>
      <c r="C11" s="44"/>
      <c r="D11" s="44"/>
      <c r="E11" s="44"/>
      <c r="F11" s="44"/>
      <c r="G11" s="44"/>
      <c r="H11" s="13"/>
    </row>
    <row r="12" spans="1:8" x14ac:dyDescent="0.25">
      <c r="A12" s="13"/>
      <c r="B12" s="13"/>
      <c r="C12" s="13"/>
      <c r="D12" s="13"/>
      <c r="E12" s="13"/>
      <c r="F12" s="13"/>
      <c r="G12" s="13"/>
      <c r="H12" s="13"/>
    </row>
    <row r="13" spans="1:8" x14ac:dyDescent="0.25">
      <c r="A13" s="13"/>
      <c r="B13" s="13"/>
      <c r="C13" s="13"/>
      <c r="D13" s="13"/>
      <c r="E13" s="13"/>
      <c r="F13" s="13"/>
      <c r="G13" s="13"/>
      <c r="H13" s="13"/>
    </row>
    <row r="14" spans="1:8" x14ac:dyDescent="0.25">
      <c r="A14" s="13"/>
      <c r="B14" s="13"/>
      <c r="C14" s="13"/>
      <c r="D14" s="13"/>
      <c r="E14" s="13"/>
      <c r="F14" s="13"/>
      <c r="G14" s="13"/>
      <c r="H14" s="13"/>
    </row>
    <row r="15" spans="1:8" x14ac:dyDescent="0.25">
      <c r="A15" s="13"/>
      <c r="B15" s="13"/>
      <c r="C15" s="13"/>
      <c r="D15" s="13"/>
      <c r="E15" s="13"/>
      <c r="F15" s="13"/>
      <c r="G15" s="13"/>
      <c r="H15" s="13"/>
    </row>
    <row r="16" spans="1:8" x14ac:dyDescent="0.25">
      <c r="A16" s="13"/>
      <c r="B16" s="13"/>
      <c r="C16" s="13"/>
      <c r="D16" s="13"/>
      <c r="E16" s="13"/>
      <c r="F16" s="13"/>
      <c r="G16" s="13"/>
      <c r="H16" s="13"/>
    </row>
    <row r="17" spans="1:8" x14ac:dyDescent="0.25">
      <c r="A17" s="13"/>
      <c r="B17" s="13"/>
      <c r="C17" s="13"/>
      <c r="D17" s="13"/>
      <c r="E17" s="13"/>
      <c r="F17" s="13"/>
      <c r="G17" s="13"/>
      <c r="H17" s="13"/>
    </row>
    <row r="18" spans="1:8" x14ac:dyDescent="0.25">
      <c r="A18" s="13"/>
      <c r="B18" s="13"/>
      <c r="C18" s="13"/>
      <c r="D18" s="13"/>
      <c r="E18" s="13"/>
      <c r="F18" s="13"/>
      <c r="G18" s="13"/>
      <c r="H18" s="13"/>
    </row>
    <row r="19" spans="1:8" x14ac:dyDescent="0.25">
      <c r="A19" s="13"/>
      <c r="B19" s="13"/>
      <c r="C19" s="13"/>
      <c r="D19" s="13"/>
      <c r="E19" s="13"/>
      <c r="F19" s="13"/>
      <c r="G19" s="13"/>
      <c r="H19" s="13"/>
    </row>
    <row r="20" spans="1:8" x14ac:dyDescent="0.25">
      <c r="A20" s="13"/>
      <c r="B20" s="13"/>
      <c r="C20" s="13"/>
      <c r="D20" s="13"/>
      <c r="E20" s="13"/>
      <c r="F20" s="13"/>
      <c r="G20" s="13"/>
      <c r="H20" s="13"/>
    </row>
    <row r="21" spans="1:8" x14ac:dyDescent="0.25">
      <c r="A21" s="13"/>
      <c r="B21" s="13"/>
      <c r="C21" s="13"/>
      <c r="D21" s="13"/>
      <c r="E21" s="13"/>
      <c r="F21" s="13"/>
      <c r="G21" s="13"/>
      <c r="H21" s="13"/>
    </row>
    <row r="22" spans="1:8" x14ac:dyDescent="0.25">
      <c r="A22" s="13"/>
      <c r="B22" s="13"/>
      <c r="C22" s="13"/>
      <c r="D22" s="13"/>
      <c r="E22" s="13"/>
      <c r="F22" s="13"/>
      <c r="G22" s="13"/>
      <c r="H22" s="13"/>
    </row>
    <row r="23" spans="1:8" x14ac:dyDescent="0.25">
      <c r="A23" s="13"/>
      <c r="B23" s="13"/>
      <c r="C23" s="13"/>
      <c r="D23" s="13"/>
      <c r="E23" s="13"/>
      <c r="F23" s="13"/>
      <c r="G23" s="13"/>
      <c r="H23" s="13"/>
    </row>
    <row r="24" spans="1:8" x14ac:dyDescent="0.25">
      <c r="A24" s="13"/>
      <c r="B24" s="13"/>
      <c r="C24" s="13"/>
      <c r="D24" s="13"/>
      <c r="E24" s="13"/>
      <c r="F24" s="13"/>
      <c r="G24" s="13"/>
      <c r="H24" s="13"/>
    </row>
    <row r="25" spans="1:8" hidden="1" x14ac:dyDescent="0.25">
      <c r="A25" s="13"/>
      <c r="B25" s="13"/>
      <c r="C25" s="13"/>
      <c r="D25" s="13"/>
      <c r="E25" s="13"/>
      <c r="F25" s="13"/>
      <c r="G25" s="13"/>
      <c r="H25" s="13"/>
    </row>
    <row r="26" spans="1:8" hidden="1" x14ac:dyDescent="0.25">
      <c r="A26" s="13"/>
      <c r="B26" s="13"/>
      <c r="C26" s="13"/>
      <c r="D26" s="13"/>
      <c r="E26" s="13"/>
      <c r="F26" s="13"/>
      <c r="G26" s="13"/>
      <c r="H26" s="13"/>
    </row>
    <row r="27" spans="1:8" hidden="1" x14ac:dyDescent="0.25">
      <c r="A27" s="13"/>
      <c r="B27" s="13"/>
      <c r="C27" s="13"/>
      <c r="D27" s="13"/>
      <c r="E27" s="13"/>
      <c r="F27" s="13"/>
      <c r="G27" s="13"/>
      <c r="H27" s="13"/>
    </row>
    <row r="28" spans="1:8" hidden="1" x14ac:dyDescent="0.25">
      <c r="A28" s="13"/>
      <c r="B28" s="13"/>
      <c r="C28" s="13"/>
      <c r="D28" s="13"/>
      <c r="E28" s="13"/>
      <c r="F28" s="13"/>
      <c r="G28" s="13"/>
      <c r="H28" s="13"/>
    </row>
    <row r="29" spans="1:8" hidden="1" x14ac:dyDescent="0.25">
      <c r="A29" s="13"/>
      <c r="B29" s="13"/>
      <c r="C29" s="13"/>
      <c r="D29" s="13"/>
      <c r="E29" s="13"/>
      <c r="F29" s="13"/>
      <c r="G29" s="13"/>
      <c r="H29" s="13"/>
    </row>
    <row r="30" spans="1:8" hidden="1" x14ac:dyDescent="0.25">
      <c r="A30" s="13"/>
      <c r="B30" s="13"/>
      <c r="C30" s="13"/>
      <c r="D30" s="13"/>
      <c r="E30" s="13"/>
      <c r="F30" s="13"/>
      <c r="G30" s="13"/>
      <c r="H30" s="13"/>
    </row>
    <row r="31" spans="1:8" hidden="1" x14ac:dyDescent="0.25">
      <c r="A31" s="13"/>
      <c r="B31" s="13"/>
      <c r="C31" s="13"/>
      <c r="D31" s="13"/>
      <c r="E31" s="13"/>
      <c r="F31" s="13"/>
      <c r="G31" s="13"/>
      <c r="H31" s="13"/>
    </row>
    <row r="32" spans="1:8" hidden="1" x14ac:dyDescent="0.25">
      <c r="A32" s="13"/>
      <c r="B32" s="13"/>
      <c r="C32" s="13"/>
      <c r="D32" s="13"/>
      <c r="E32" s="13"/>
      <c r="F32" s="13"/>
      <c r="G32" s="13"/>
      <c r="H32" s="13"/>
    </row>
    <row r="33" spans="1:8" hidden="1" x14ac:dyDescent="0.25">
      <c r="A33" s="13"/>
      <c r="B33" s="13"/>
      <c r="C33" s="13"/>
      <c r="D33" s="13"/>
      <c r="E33" s="13"/>
      <c r="F33" s="13"/>
      <c r="G33" s="13"/>
      <c r="H33" s="13"/>
    </row>
    <row r="34" spans="1:8" hidden="1" x14ac:dyDescent="0.25">
      <c r="A34" s="13"/>
      <c r="B34" s="13"/>
      <c r="C34" s="13"/>
      <c r="D34" s="13"/>
      <c r="E34" s="13"/>
      <c r="F34" s="13"/>
      <c r="G34" s="13"/>
      <c r="H34" s="13"/>
    </row>
    <row r="35" spans="1:8" hidden="1" x14ac:dyDescent="0.25">
      <c r="A35" s="13"/>
      <c r="B35" s="13"/>
      <c r="C35" s="13"/>
      <c r="D35" s="13"/>
      <c r="E35" s="13"/>
      <c r="F35" s="13"/>
      <c r="G35" s="13"/>
      <c r="H35" s="13"/>
    </row>
    <row r="36" spans="1:8" hidden="1" x14ac:dyDescent="0.25">
      <c r="A36" s="13"/>
      <c r="B36" s="13"/>
      <c r="C36" s="13"/>
      <c r="D36" s="13"/>
      <c r="E36" s="13"/>
      <c r="F36" s="13"/>
      <c r="G36" s="13"/>
      <c r="H36" s="13"/>
    </row>
    <row r="37" spans="1:8" hidden="1" x14ac:dyDescent="0.25">
      <c r="A37" s="13"/>
      <c r="B37" s="13"/>
      <c r="C37" s="13"/>
      <c r="D37" s="13"/>
      <c r="E37" s="13"/>
      <c r="F37" s="13"/>
      <c r="G37" s="13"/>
      <c r="H37" s="13"/>
    </row>
    <row r="38" spans="1:8" hidden="1" x14ac:dyDescent="0.25">
      <c r="A38" s="13"/>
      <c r="B38" s="13"/>
      <c r="C38" s="13"/>
      <c r="D38" s="13"/>
      <c r="E38" s="13"/>
      <c r="F38" s="13"/>
      <c r="G38" s="13"/>
      <c r="H38" s="13"/>
    </row>
    <row r="39" spans="1:8" hidden="1" x14ac:dyDescent="0.25">
      <c r="A39" s="13"/>
      <c r="B39" s="13"/>
      <c r="C39" s="13"/>
      <c r="D39" s="13"/>
      <c r="E39" s="13"/>
      <c r="F39" s="13"/>
      <c r="G39" s="13"/>
      <c r="H39" s="13"/>
    </row>
    <row r="40" spans="1:8" hidden="1" x14ac:dyDescent="0.25">
      <c r="A40" s="13"/>
      <c r="B40" s="13"/>
      <c r="C40" s="13"/>
      <c r="D40" s="13"/>
      <c r="E40" s="13"/>
      <c r="F40" s="13"/>
      <c r="G40" s="13"/>
      <c r="H40" s="13"/>
    </row>
  </sheetData>
  <sheetProtection password="B11E" sheet="1" selectLockedCells="1"/>
  <mergeCells count="2">
    <mergeCell ref="B3:G6"/>
    <mergeCell ref="B8:G11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3" name="Button 1">
              <controlPr defaultSize="0" print="0" autoFill="0" autoLine="0" autoPict="0" macro="[0]!Validate_Click" altText="Validate">
                <anchor moveWithCells="1" sizeWithCells="1">
                  <from>
                    <xdr:col>2</xdr:col>
                    <xdr:colOff>47625</xdr:colOff>
                    <xdr:row>16</xdr:row>
                    <xdr:rowOff>66675</xdr:rowOff>
                  </from>
                  <to>
                    <xdr:col>5</xdr:col>
                    <xdr:colOff>19050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4" name="Button 2">
              <controlPr defaultSize="0" print="0" autoFill="0" autoLine="0" autoPict="0" macro="[0]!CleanColor" altText="Clean Validation">
                <anchor moveWithCells="1" sizeWithCells="1">
                  <from>
                    <xdr:col>2</xdr:col>
                    <xdr:colOff>47625</xdr:colOff>
                    <xdr:row>20</xdr:row>
                    <xdr:rowOff>57150</xdr:rowOff>
                  </from>
                  <to>
                    <xdr:col>5</xdr:col>
                    <xdr:colOff>19050</xdr:colOff>
                    <xdr:row>21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28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40</vt:i4>
      </vt:variant>
    </vt:vector>
  </HeadingPairs>
  <TitlesOfParts>
    <vt:vector size="45" baseType="lpstr">
      <vt:lpstr>Establishment details</vt:lpstr>
      <vt:lpstr>List</vt:lpstr>
      <vt:lpstr>Efforts to refine</vt:lpstr>
      <vt:lpstr>Translations</vt:lpstr>
      <vt:lpstr>Validation</vt:lpstr>
      <vt:lpstr>AnimalsList</vt:lpstr>
      <vt:lpstr>CancelButton</vt:lpstr>
      <vt:lpstr>CountryCodesList</vt:lpstr>
      <vt:lpstr>DuplicateButton1</vt:lpstr>
      <vt:lpstr>GeneticStatusList</vt:lpstr>
      <vt:lpstr>GoButton</vt:lpstr>
      <vt:lpstr>label_efforts_made_to_refine</vt:lpstr>
      <vt:lpstr>LabelAnimalSpecies</vt:lpstr>
      <vt:lpstr>LabelCollectionOfOrgans</vt:lpstr>
      <vt:lpstr>LabelComments</vt:lpstr>
      <vt:lpstr>LabelCreationOfNewGL</vt:lpstr>
      <vt:lpstr>LabelCurrentRow</vt:lpstr>
      <vt:lpstr>LabelField_1</vt:lpstr>
      <vt:lpstr>LabelField_2</vt:lpstr>
      <vt:lpstr>LabelField_3</vt:lpstr>
      <vt:lpstr>LabelField_4</vt:lpstr>
      <vt:lpstr>LabelField_5</vt:lpstr>
      <vt:lpstr>LabelField_6</vt:lpstr>
      <vt:lpstr>LabelGeneticStatus</vt:lpstr>
      <vt:lpstr>LabelId1</vt:lpstr>
      <vt:lpstr>LabelId2</vt:lpstr>
      <vt:lpstr>LabelId3</vt:lpstr>
      <vt:lpstr>LabelMaintenance</vt:lpstr>
      <vt:lpstr>LabelMethodOfTissueSampling</vt:lpstr>
      <vt:lpstr>LabelMethodOfTissueSamplingSpecifyOther</vt:lpstr>
      <vt:lpstr>LabelNumberOfAnimals</vt:lpstr>
      <vt:lpstr>LabelRecordType</vt:lpstr>
      <vt:lpstr>LabelSpecifyOtherAnimalSpecies</vt:lpstr>
      <vt:lpstr>Methods_of_tissue_sampling</vt:lpstr>
      <vt:lpstr>NextButton</vt:lpstr>
      <vt:lpstr>NoList</vt:lpstr>
      <vt:lpstr>List!Oblast_tisku</vt:lpstr>
      <vt:lpstr>PreviousButton</vt:lpstr>
      <vt:lpstr>RecordTypeList</vt:lpstr>
      <vt:lpstr>ReportingYearsList</vt:lpstr>
      <vt:lpstr>RowContent</vt:lpstr>
      <vt:lpstr>SaveButton</vt:lpstr>
      <vt:lpstr>UserForm1</vt:lpstr>
      <vt:lpstr>YesList</vt:lpstr>
      <vt:lpstr>YesNotList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 ENV-CLIMA</dc:creator>
  <cp:lastModifiedBy>Novák Jiří</cp:lastModifiedBy>
  <cp:revision>7</cp:revision>
  <cp:lastPrinted>2012-12-14T10:52:38Z</cp:lastPrinted>
  <dcterms:created xsi:type="dcterms:W3CDTF">2012-12-07T12:07:11Z</dcterms:created>
  <dcterms:modified xsi:type="dcterms:W3CDTF">2021-12-23T13:43:42Z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ructureVersion">
    <vt:lpwstr>1.2</vt:lpwstr>
  </property>
  <property fmtid="{D5CDD505-2E9C-101B-9397-08002B2CF9AE}" pid="3" name="version">
    <vt:lpwstr>1.15</vt:lpwstr>
  </property>
</Properties>
</file>