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VALUAČNÍ ZPRÁVA\EVALUAČNÍ ZPRÁVA za 2022\"/>
    </mc:Choice>
  </mc:AlternateContent>
  <xr:revisionPtr revIDLastSave="0" documentId="8_{50D31683-6138-4907-81CC-E642E3E8118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Z 2022" sheetId="11" r:id="rId1"/>
  </sheets>
  <definedNames>
    <definedName name="_xlnm._FilterDatabase" localSheetId="0" hidden="1">'EZ 2022'!#REF!</definedName>
  </definedNames>
  <calcPr calcId="191029"/>
</workbook>
</file>

<file path=xl/calcChain.xml><?xml version="1.0" encoding="utf-8"?>
<calcChain xmlns="http://schemas.openxmlformats.org/spreadsheetml/2006/main">
  <c r="G53" i="11" l="1"/>
  <c r="L53" i="11" l="1"/>
  <c r="K53" i="11"/>
  <c r="J53" i="11"/>
  <c r="H5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Krudencova Barbora</author>
    <author>Stankus Jiri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N2" authorId="0" shapeId="0" xr:uid="{E803EFBF-EBFF-454C-9BD1-A4B3862910AB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Ing. Klára Balážová:
 - the best scientific paper in the field of ultrasonography belonging to a young person under 35 years of age
 - the best poster presentation
• Mgr. Markéta Kolaříková:
 - Česká společnost lékařské biofyziky ČLS JEP uděluje diplom za 2. místo v soutěži o nejlepší vědeckou prezentaci v kategorii doktorandů
• Mgr. Hanna Dilenko:
 - Česká společnost lékařské biofyziky ČLS JEP uděluje diplom za 3. místo v soutěži o nejlepší vědeckou prezentaci v kategorii doktorandů
• Mgr. Ludmila Žárská, Ph.D.:
 - Cena děkana za nejlepší studentskou vědeckou práci</t>
        </r>
      </text>
    </comment>
    <comment ref="I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N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Mgr. Lucie Sochorcová:
 - European Hematology Association (EHA) Travel grant 2022, EHA 2022 Hybrid Congress, Videň, Rakousko
• Mgr. Barbora Kráľová, Ph.D.:
 - Cena děkana za nejlepší studentskou vědeckou práci</t>
        </r>
      </text>
    </comment>
    <comment ref="O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XXXIV. Olomoucké hematologické dny
 - 26.–28.5.2022, Olomouc</t>
        </r>
      </text>
    </comment>
    <comment ref="I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Kateřina Kikalová, MUDr., Ph.D.:
 - Česká antropologie (výkonný redaktor)</t>
        </r>
      </text>
    </comment>
    <comment ref="N4" authorId="0" shapeId="0" xr:uid="{374D3D6C-0BA6-4CF8-B557-B48152908C64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RNDr. Petr Mlejnek, Ph.D.:
 - Cena děkana za významnou publikační činnost – původní/přehledná vědecká práce</t>
        </r>
      </text>
    </comment>
    <comment ref="I5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N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Mgr. Kateřina Čížková, Ph.D.:
 - Young Histochemist Award of International Federation of Societies for Histochemistry and Cytochemistry (uděleno v rámci 16th International Congress of Histochemistry and Cytochemistry, Praha 31.8.2022)
 - Cena děkana za významnou publikační činnost – původní/přehledná vědecká práce</t>
        </r>
      </text>
    </comment>
    <comment ref="I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Frýbortová Veronika, Mgr.:
 - 1.3.-4.6.2022
 - INSERM U1183, Francie, Montpellier
• Dostál Zdeněk, Mgr.:
 - 3.1.-30.6.2022
 - Rakousko, Graz</t>
        </r>
      </text>
    </comment>
    <comment ref="M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RNDr. Jitka Ulrichová, CSc.:
 - Biomedical Paper (šéf-editorka)
 - Acta Medica (člen RR, od 2014)
 - Journal of Applied Biomedicine (člen RR, od 2016)</t>
        </r>
      </text>
    </comment>
    <comment ref="N6" authorId="0" shapeId="0" xr:uid="{3732E9B5-FFFA-4986-AECB-9AFDBB817B55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Mgr. Martina Zatloukalová, Ph.D.:
 - Cena děkana za významnou publikační činnost – původní/přehledná vědecká práce
• Mgr. Lenka Jourová, Ph.D.:
 - Cena děkana za významnou publikační činnost – původní/přehledná vědecká práce
• doc. Ing. Alena Rajnochová Svobodová Ph.D., prof. Ing. Miroslav Strnad, CSc., DSc., prof. RNDr. Jitka Ulrichová, CSc., doc. RNDr. Jitka Vostálová, Ph.D.:
 - Cena děkana za významnou publikační činnost – patent
• Ing. Renáta Novotná:
 - Cena děkana za nejlepší studentskou vědeckou práci
• Mgr. Štefan Šatka:
 - Cena děkana za nejlepší studentskou vědeckou práci
</t>
        </r>
      </text>
    </comment>
    <comment ref="O6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74. sjezd chemiků
 - 4.-7.9.2022, Olomouc</t>
        </r>
      </text>
    </comment>
    <comment ref="I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7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Časopis 1 (od - do)
 - Časopis 2 (od - do)
• Titul Před Jméno Příjmení, Titul Za:
 - Časopis 1 (od - do)
 - Časopis 2 (od - do)
...
</t>
        </r>
      </text>
    </comment>
    <comment ref="N7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Název ocenění 1 + komentář
 - Název ocenění 2 + komentář
• Titul Před Jméno Příjmení, Titul Za:
 - Název ocenění 1 + komentář
 - Název ocenění 2 + komentář
...
</t>
        </r>
      </text>
    </comment>
    <comment ref="O7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Název akce
 -  termín + komentář
• Název akce 2
 -  termín + komentář
...</t>
        </r>
      </text>
    </comment>
    <comment ref="I8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8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Jiří Nečas:
 - Praktické lékárenství , r.r. SOLEN (člen, od 2014)
• Prof. Rudolf Chlup:
 - Medycyna Metaboliczna (člen, od 2012)</t>
        </r>
      </text>
    </comment>
    <comment ref="I9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9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MUDr.Milan Kolář, Ph.D.:
 - Klinická mikrobiologie a infekční lékařství (šefredaktor, 2008 - doposud)
 - Klinická farmakologie a farmacie (člen redakční rady, 1999 - doposud)
 - Vnitřní lékařství (člen redakční rady, 2001 - doposud)
 - Antibiotics (člen redakční rady, 2021 - doposud)
 - Life (člen redakční rady, 2020 - doposud)</t>
        </r>
      </text>
    </comment>
    <comment ref="N9" authorId="0" shapeId="0" xr:uid="{D3DB8B56-880F-42A8-8B33-106FE164565F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Mgr. Kateřina Bogdanová, Ph.D.:
 - Cena děkana za významnou publikační činnost – původní/přehledná vědecká práce
• doc. MUDr. Petr Hamal, Ph.D.:
 - Cena děkana za významnou publikační činnost – původní/přehledná vědecká práce
• Mgr. Vendula Pudová, Ph.D.:
 - Cena děkana za významnou publikační činnost – původní/přehledná vědecká práce
• Mgr. Renata Večeřová, Ph.D.:
 - Cena děkana za významnou publikační činnost – původní/přehledná vědecká práce</t>
        </r>
      </text>
    </comment>
    <comment ref="O9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Antibiotická politika
 - 26.-28.5.2022, Soláň
• 28. Moravsko-slovenské mikrobiologické dny
 - 15.-17.9.2022, Brno
• VIII. Kongres klinické mikrobiologie, infekčních nemocí a epidemiologie
 - 22.-24.9.2022, Praha</t>
        </r>
      </text>
    </comment>
    <comment ref="I10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0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Mgr. Jan Bouchal, Ph.D.:
 - Biomedical Papers (šéfredaktor)
• prof. MUDr. Zdeněk Kolář,CSc:
 - Neoplasma (člen redakční rady)
• prof. MUDr. Jiří Ehrmann, Ph.D.:
 - Česko slovenská patologie (člen redakční rady)
• MUDr. Gvantsa Kharaishvili, Ph.D.:
 - Biomedicines (invited editor of special issue)</t>
        </r>
      </text>
    </comment>
    <comment ref="O10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XVII. Czech Annual Cancer Research Meeting
 - 1.-2.12.2022, NH hotel Olomouc
• 105. olomoucký histopatologický seminář (součást XVII. Czech Annual Cancer Research Meeting)
 - 1.-2.12.2022, NH hotel Olomouc
• XVII. Molecular pathology days (součást XVII. Czech Annual Cancer Research Meeting)
 - 1.-2.12.2022, NH hotel Olomouc
• VIII. Meziregionální sklíčkový seminář
 - 14.10.2022, Nový Jičín</t>
        </r>
      </text>
    </comment>
    <comment ref="I11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1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Martin Petřek, CSc.:
 - Frontiers in Genetics - Immunogenetics (vedoucí redaktor, 2021 - doposud)
 - Frontiers in Medicine - Pulmonary Medicine (člen redakční rady, 2018 - doposud)</t>
        </r>
      </text>
    </comment>
    <comment ref="N11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Martin Petřek, CSc.:
 - Cena výboru České pneumologické a ftizeologické společnosti ČLS JEP za 3. nejlepší publikovanou práci v kategorii publikace s impakt faktorem nad 35 let v roce 2021
• Mgr. Kateřina Sikorová:
 - Cena děkana za nejlepší studentskou vědeckou práci</t>
        </r>
      </text>
    </comment>
    <comment ref="I12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2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Prof. RNDr. Pavel Anzenbacher, DrSc.:
 - Xenobiotica
 - Acta Medicinae
 - Interdisciplinary Toxicology
 - Klinická farmakologie a farmacie
• doc. MUDr. Karel Urbánek, Ph.D.:
 - Klinická farmakologie a farmacie
 - Klinická mikrobiologie a infekční lékařství
</t>
        </r>
      </text>
    </comment>
    <comment ref="I13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3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Miloš Táborský, CSc.:
 - Cor et Vasa (člen)</t>
        </r>
      </text>
    </comment>
    <comment ref="N13" authorId="0" shapeId="0" xr:uid="{73AAC73F-B8B5-46F8-9FA7-63B5747359A8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Miloš Táborský, CSc., MBA, FESC, FACC:
 - Cena děkana za významnou publikační činnost – monografie</t>
        </r>
      </text>
    </comment>
    <comment ref="O13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XXX. Výroční sjezd ČKS
 - 8.-10.5.2022, Brno
• Echodny 2022
 - 23.-24.9.2022, Olomouc
• Edukační seminář Kardiovaskulárního centra FNOL pro praktické lékaře a ambulantní specialisty
 - 7.4.2022, Olomouc
• Kardiologická Roadshow 2022
 - 8.9.2022 (Prostějov), 20.10.2022 (Hranice), 10.11.2022 (Kroměříž), 1.12.2022 (Šumperk), 8.12.2022 (Vyškov)
• XIII. Luklův kardiologický den
 - 10.- 11.2022, Olomouc
• Pacientský den na Bouzově
 - 9.9.2022, Bouzov</t>
        </r>
      </text>
    </comment>
    <comment ref="I14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4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MJDr. Ondřej Urban ,Ph.D.:
 - Gastroenteroloige a hepatologie (člen redakční rady, 2010-dosud)
 - Vnitřní lékařtví (člen redakční rady, 2018-dosud)
• prof. MUDr. Rudolf Chlup, CSc.:
 - Medycyna Metaboliczna (člen redakční rady, 2012-dosud)</t>
        </r>
      </text>
    </comment>
    <comment ref="O14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Olomouc Live Endoscopy -OLE2022
 - 23.–24.6.2022, Olomouc
• Konference PEG - Indikace a péče o perkutánní endoskopickou gastrostomii (PEG) a jejunostomii (PEJ)
 - 20.10.2022, Olomouc</t>
        </r>
      </text>
    </comment>
    <comment ref="I15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5" authorId="0" shapeId="0" xr:uid="{5B849A0A-6826-458E-BDAB-1DCE69A16D0F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Marie Nakládalová
 - Pracovní lékařství (člen redakční rady, 2008-dosud)</t>
        </r>
      </text>
    </comment>
    <comment ref="N15" authorId="0" shapeId="0" xr:uid="{60D8144D-DE43-448F-9591-30D6725D42D2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Ladislav Štěpánek, Ph.D.:
 - Cena děkana za významnou publikační činnost – původní/přehledná vědecká práce</t>
        </r>
      </text>
    </comment>
    <comment ref="O15" authorId="0" shapeId="0" xr:uid="{FD6111B3-5B9D-4592-80AD-8E1F4350355F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Jednání České a Moravské komise
 - 23.6.2022, Olomouc
• Přednáškový večer Spolku lékařů
 - 30.11.2022, Olomouc</t>
        </r>
      </text>
    </comment>
    <comment ref="I16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6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Petr Jakubec, Ph.D.:
 - Studia pneumologica et phthiseologica (člen radakční rady, 2022 - dosud)
• doc. MUDr. Milan Sova, Ph.D.:
 - Studia pneumologica et phthiseologica (člen radakční rady, 2020 - dosud)</t>
        </r>
      </text>
    </comment>
    <comment ref="N16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S. Genzor, J. Prasko, J. Vanek, P. Jakubec, S. Nadjarpour, M. Sova:
 - Lung hyperinflation in patients with obstructive sleep apnoea treated with continuous positive airway pressure – preliminary safety data (1. místo v SOUTĚŽI O NEJLEPŠÍ PUBLIKACI V ČASOPISE STUDIA PNEUMOLOGICA ET PHTHISEOLOGICA V ROCE 2021. V kategogie originálních článků Stud. Pneumol. Phthiseol. 2021;8 1(3):121–125)
• J. Kufa, P. Jakubec, M. Žurková, E. Kriegová, O. Janča, Z. Kovaříková, L. Fila, J. Havlín, R. Lischke:
 - Zkušenosti se zařazováním pacientů na WL k LuTx a (následnou) potransplantační péči na Klinice plicních nemocí a TBC v Olomouci (2. místo v SOUTĚŽI O NEJLEPŠÍ PUBLIKACI V ČASOPISE STUDIA PNEUMOLOGICA ET PHTHISEOLOGICA V ROCE 2021. V kategorii originálních článků Stud. Pneumol. Phthiseol. 2021; 8 1(6): 228–236)</t>
        </r>
      </text>
    </comment>
    <comment ref="O16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XXVIII. Luhačovické dny
 - 25.-26.3.2022, Luhačovice
• 30. Moravský mezikrajský seminář pro pneumology, 8. Beskydské pneumoonkologické dny
 - 8.-9.4.2022, Karolínka
• 30. Moravskoslezské pneumologické dny
 - 30.6.-1.10.2022, Olomouc</t>
        </r>
      </text>
    </comment>
    <comment ref="I17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7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Edgar Faber, CSc.:
 - Transfuze a hematologie dnes (vedoucí redaktor)
• prof. MUDr. Tomáš Papajík, CSc.:
 - Transfuze a hematologie dnes (člen redakční rady)
 - Onkologická revue (člen redakční rady)
• Doc. MUDr. Luděk Raida, Ph.D.:
 - Praktický lékař (člen redakční rady)
• Doc. Mgr. Luděk Slavík, Ph.D.:
 - Cardiovascular &amp; Hematological Disorders Drugs Targets (člen redakční rady)</t>
        </r>
      </text>
    </comment>
    <comment ref="N17" authorId="0" shapeId="0" xr:uid="{EA0C2019-AD46-4F28-B2C5-B5ACCA6C329A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Ing. Pavla Bradáčová:
 - Cena děkana za nejlepší studentskou vědeckou práci</t>
        </r>
      </text>
    </comment>
    <comment ref="O17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XXXIV. Olomoucké hematologické dny
 - 26.-28.5.2022, Olomouc
• XXVII. Pracovní setkání spoluprac.hemat. pracovišť Moravy a Slezska
 - 13.-14.10.2022, Rožnov pod Radhoštěm
• XVII. Moravské lymfomové symozium
 - 13.-14.10.2022, Rožnov pod Radhoštěm</t>
        </r>
      </text>
    </comment>
    <comment ref="I18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8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David Karásek:
 - Vnitřní lékařství (šéfredaktor) 
 - Farmakoterapeutická revue (člen redakční rady)
 - Hypertenze a kardiovaskulární prevence (člen redakční rady)
• Pavel Horák:
 - Česká revmatologie (člen redakční rady)
 - Clinical Osteology (člen redakční rady)
 - Ortopedie (člen redakční rady)
 - Medicína pro praxi (člen redakční rady)
 - Reumatologia (člen redakční rady)
 - The Rheumatological Forum (člen vědecké rady)
• Josef Zadražil:
 - Biomedical Papers (člen redakční rady)</t>
        </r>
      </text>
    </comment>
    <comment ref="N1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Vlastimil Ščudla, CSc.:
 - Čestné uznání rektora autorům odborných knih 2022
 - Cena děkana za významnou publikační činnost – monografie</t>
        </r>
      </text>
    </comment>
    <comment ref="O18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XX. Pracovní konference lékařů a sester 3. IK
 - 20.4.2022, Clarion Congress hotel Olomouc
• Mezinárodní konference 39. dnů mladých internistů
 - 2.-3.6.2022, Martin, Slovensko
• 17. konference interní medicíny pro praxi
 - 10.-11.3.2022, Olomouc</t>
        </r>
      </text>
    </comment>
    <comment ref="I1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19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Časopis 1 (od - do)
 - Časopis 2 (od - do)
• Titul Před Jméno Příjmení, Titul Za:
 - Časopis 1 (od - do)
 - Časopis 2 (od - do)
...
</t>
        </r>
      </text>
    </comment>
    <comment ref="N19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Název ocenění 1 + komentář
 - Název ocenění 2 + komentář
• Titul Před Jméno Příjmení, Titul Za:
 - Název ocenění 1 + komentář
 - Název ocenění 2 + komentář
...
</t>
        </r>
      </text>
    </comment>
    <comment ref="O19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Název akce
 -  termín + komentář
• Název akce 2
 -  termín + komentář
...</t>
        </r>
      </text>
    </comment>
    <comment ref="I20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0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prof.MUDr. Martin Köcher,Ph.D.:
 - Česká radiologie
• prof.MUDr.Miroslav Heřman, Ph.D.:
 - Česká radiologie
 - Biomedical papers</t>
        </r>
      </text>
    </comment>
    <comment ref="O20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Radiologie hrudníku
 - 25.-26.2022, Čeladná</t>
        </r>
      </text>
    </comment>
    <comment ref="I21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1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Pavel Koranda, Ph.D.:
 - Nukleární medicína (zástupce šéfredaktora, 2011-dosud)</t>
        </r>
      </text>
    </comment>
    <comment ref="O21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58. Dny nukleární medicíny
 - 7.9.-9.9.2022, Olomouc</t>
        </r>
      </text>
    </comment>
    <comment ref="I22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2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Beatrice Mohelníková Duchoňová:
 - Oncology Letters (editorial board member)
 - Pancreatic Disorders and Therapy (editorial board member)
• Bohuslav Melichar:
 - Biomedical papers (section editor)
 - Pteridines (editorial board member)
 - Clinical Chemistry and Laboratory medicine (asssociate editor)
 - Onkologie (editorial board member)
• Hana Študentová:
 - Onkologie (editorial board member)
• Karel Cwiertka:
 - Klinická onkologie (editorial board member)
 - Onkologie (editorial board member)
• Martin Doležel:
 - Klinická onkologie (editorial board member)
• Martin Klabusay:
 - Klinická onkologie (asssociate editor)</t>
        </r>
      </text>
    </comment>
    <comment ref="N22" authorId="0" shapeId="0" xr:uid="{178EC413-C768-41F6-8185-FA9772919923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Beatrice Mohelníková Duchoňová, Ph.D.:
 - Cena děkana za zvýšení kvalifikace</t>
        </r>
      </text>
    </comment>
    <comment ref="O22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Best of ASTRO 2021
 - 17.6.2022, FN Olomouc
• 17. KONFERENCE SPOLEČNOSTI RADIAČNÍ ONKOLOGIE, BIOLOGIE A FYZIKY
 - 16-17.6.2022, FN Olomouc
• Sdružení Specializované onkologické skupiny pro inovativní radioterapii (SOSIR)
 - 22.6.2022, FN Olomouc
• Druhá olomoucká paliativní konference
 - 9.12.2022, FN Olomouc</t>
        </r>
      </text>
    </comment>
    <comment ref="I23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3" authorId="1" shapeId="0" xr:uid="{0BE2FD0F-A762-470F-936F-BDF1F6741B14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Petr Kaňovský, CSC., FEAN: - Neurologie pro praxi (člen redakční rady, 1.1. 2021 - doposud)
• Prof. MUDr. Jan Mareš, Ph.D., M:
 - MS NEWS  (člen redakční rady, 1.1. 2021 - doposud)
 - Biomedical Papers  (člen redakční rady, 1.1. 2021 - doposud)
 - Neurologie pro praxi (člen redakční rady, 1.1. 2021 - doposud)
• Prof. MUDr. Daniel Šaňák, Ph.D., FESO:
 - Neurológia (člen redakční rady, 1.1. 2021 - doposud)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N23" authorId="0" shapeId="0" xr:uid="{4A9FB2CB-0DA6-461F-BA3C-6B7729F324ED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Kateřina Menšíková, Ph.D., MBA, FEAN:
 - Cena děkana za významnou publikační činnost – původní/přehledná vědecká práce
• prof. MUDr. Daniel Šaňák, Ph.D.:
 - Cena děkana za významnou publikační činnost – původní/přehledná vědecká práce
• Ing. Jan Valošek, Ph.D.:
 - Cena děkana za nejlepší studentskou vědeckou práci</t>
        </r>
      </text>
    </comment>
    <comment ref="O23" authorId="0" shapeId="0" xr:uid="{00000000-0006-0000-0000-000058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34. Český a Slovenský neurologický sjezd
 - 29.-31.3.2022, Olomouc</t>
        </r>
      </text>
    </comment>
    <comment ref="I24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4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prof.Praško Ján Pavlov:
 - Psychiatrie pro Praxi (šéfredaktor, 2012)
 - Psychiatrie (člen red.rady, 1996)
 - Neuroendocrinology Letters (board of Associate Editors, 2008)
 - Activitas Nervosa superior Rediviva (deputy chief editors, 2008)
• prof.Látalová Klára:
 - Remedia (redakční rada, 2020)
 - Neuroendocrinology Letters (board of Associate Editors, 2018)
 - Psychiatrie pro Praxi (redakční rada, 2022)</t>
        </r>
      </text>
    </comment>
    <comment ref="O24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Česká psychofarmakologická konference
 - 12-15.1.2022, Jeseník
• 19.Konference ambulantních psychiatrů
 - 24-25.11.2022, Olomouc
• 13.sympózium biologické psychiatrie
 - 21-23.4.2022, Jihlava
• XIV.sjezd psychiatrické společnosti ČLS JEP
 - 15-18.6.2022, Mikulov</t>
        </r>
      </text>
    </comment>
    <comment ref="I25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5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Jiřina Zapletalová, Ph.D.:
 - Endocrines News (člen redakční rady)
• prof. MUDr. Dagmar Pospíšilová, Ph.D.:
 - Česko-slovenská pediatrie (člen redakční rady)
• prof. MUDr. František Kopřiva, Ph.D.:
 - Causa Subita (člen redakční rady)
• prof. MUDr. Vladimír Mihál, CSc.:
 - Pediatrie pro praxi (šéfredaktor)
 - Transactions of the Universities of Folia Mediaca Cassoviensia (člen redakční rady)
 - Klinická farmakologie a farmacie (člen redakční rady)
 - Onkologie (člen redakční rady)
 - International Society of Pediatric Oncology - SIOP (člen redakční rady)
 - Scientific and Medical Network (člen redakční rady)</t>
        </r>
      </text>
    </comment>
    <comment ref="N25" authorId="0" shapeId="0" xr:uid="{FBE654D2-BAD6-495E-8C9E-9E326A0082A4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Denis Dvořák:
 - Cena děkana za významnou publikační činnost – původní/přehledná vědecká práce
• doc. MUDr. Eva Klásková, Ph.D., MHA:
 - Cena děkana za významnou publikační činnost – původní/přehledná vědecká práce</t>
        </r>
      </text>
    </comment>
    <comment ref="O25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Ohlédnutí za epidemií SARS-COV-19
 - 6.4.2022, Olomouc
• Dětská ortopedie
 - 4.5.2022, Olomouc
• Dětská gastroeneterologie
 - 21.9.2022, Olomouc
• Dětská revmatologie
 - 19.10.2022, Olomouc</t>
        </r>
      </text>
    </comment>
    <comment ref="I26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6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Martin Tichý:
 - Dermatologie pro praxi
 - Česko-slovenská dermatologie
• Dagmar Ditrichová:
 - Dermatologie pro praxi</t>
        </r>
      </text>
    </comment>
    <comment ref="O26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14. konference Dermatologie pro praxi
 - 21.4.2022, Olomouc
• 17. KONGRES ČESKÝCH A SLOVENSKÝCH DERMATOVENEROLOGŮ
 - 13.10.-15.10.2022, Olomouc
• Moravský kazuistický seminář
 - 24.11.2022, Olomouc</t>
        </r>
      </text>
    </comment>
    <comment ref="I27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7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Neoral Čestmír, Prof. MUDr., CSc.:
 -  Rozhledy v chirurgii (koeditor, 2012 - dosud)
 -  Miniinvazivní chirurgie a endoskopie. Chirurgie současnosti. (šéfredaktor, 2000 - dosud)</t>
        </r>
      </text>
    </comment>
    <comment ref="I28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8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Milan Adamus, Ph.D., MBA:
 - Anesteziologie a intenzivní medicína (emeritní vedoucí redaktor, 2020-dosud)</t>
        </r>
      </text>
    </comment>
    <comment ref="N28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Zbyňka Petrová:
 - Uznání za celoživotní práci v oboru a významný přínos k jeho rozvoji</t>
        </r>
      </text>
    </comment>
    <comment ref="O28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VIII. Hirschův den
 - 8.12.2022, Olomouc, Hotel Flora</t>
        </r>
      </text>
    </comment>
    <comment ref="I29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29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prof.MUDr.Lumír Hrabálek, Ph.D.:
 - Acta Chirurgiae orthopaedicae et traumatologiae čechoslovaca (člen redakční rady, 2021 -dosud)</t>
        </r>
      </text>
    </comment>
    <comment ref="I30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30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Časopis 1 (od - do)
 - Časopis 2 (od - do)
• Titul Před Jméno Příjmení, Titul Za:
 - Časopis 1 (od - do)
 - Časopis 2 (od - do)
...
</t>
        </r>
      </text>
    </comment>
    <comment ref="N3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Název ocenění 1 + komentář
 - Název ocenění 2 + komentář
• Titul Před Jméno Příjmení, Titul Za:
 - Název ocenění 1 + komentář
 - Název ocenění 2 + komentář
...
</t>
        </r>
      </text>
    </comment>
    <comment ref="O30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Název akce
 -  termín + komentář
• Název akce 2
 -  termín + komentář
...</t>
        </r>
      </text>
    </comment>
    <comment ref="I3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31" authorId="0" shapeId="0" xr:uid="{00000000-0006-0000-0000-000076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Petr Bachleda, CS.s:
 - Biomedical papers (člen redakční rady)</t>
        </r>
      </text>
    </comment>
    <comment ref="I32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32" authorId="0" shapeId="0" xr:uid="{00000000-0006-0000-0000-00007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Jiří Gallo, Ph.D.:
 - Acta chir Orthop Traumatol Cech (Člen redakční rady)
 - Ortopedie (Člen redakční rady)</t>
        </r>
      </text>
    </comment>
    <comment ref="N32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Jiří Gallo, Ph.D.:
 - Cena rektora za monografii za rok 2022 (Kniha Infekce v ortopedii)
 - Cena děkana za významnou publikační činnost – monografie</t>
        </r>
      </text>
    </comment>
    <comment ref="O32" authorId="0" shapeId="0" xr:uid="{00000000-0006-0000-0000-00007C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Shoulder in Focus
 - 7.4.2022, Olomouc
• XXV. NÁRODNÍ KONGRES ČSOT
 - 18.-20.5.2022, Praha
• IX. BESKYDSKÉ ORTOPEDICKÉ DNY
 - 13.-14.10.2022, Frýdek-Místek</t>
        </r>
      </text>
    </comment>
    <comment ref="I33" authorId="0" shapeId="0" xr:uid="{00000000-0006-0000-0000-00007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33" authorId="0" shapeId="0" xr:uid="{D813FB3E-13B4-4460-981F-DD3520178C6A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Sovová:
 - Medicina sportiva Bohemica Slovakia (redakční rada)</t>
        </r>
      </text>
    </comment>
    <comment ref="I34" authorId="0" shapeId="0" xr:uid="{00000000-0006-0000-0000-00008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O34" authorId="0" shapeId="0" xr:uid="{00000000-0006-0000-0000-000084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Moravské urologické sympózium
 - 5.5.-6.5.2022, Sepetná, Orlice
• kongres České urologické společnosti
 - 19.10.-21.10.2022, Olomouc</t>
        </r>
      </text>
    </comment>
    <comment ref="I35" authorId="0" shapeId="0" xr:uid="{00000000-0006-0000-0000-00008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35" authorId="0" shapeId="0" xr:uid="{00000000-0006-0000-0000-000086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Radovna Pilka, Ph.D.:
 - Česká gynekologie (vedoucí redaktor, 2009 - doposud)
• MUDr. Jan Vodička:
 - Česká gynekologie (zástupce vedoucího redktora, 2015-doposud)
• prof. MUDr. Marek Ľubušký, Ph.D. MHA:
 - Česká gynekologie (člen redakční rady)
 - Gynekologie a porodnictví (člen redakční rady)
• prof. MUDr. Milan Kudela, CSc.:
 - Gynekolog (člen redakční rady)</t>
        </r>
      </text>
    </comment>
    <comment ref="O35" authorId="0" shapeId="0" xr:uid="{00000000-0006-0000-0000-000088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XXX. Konference sekce gynekologické endoskopie ČGPS ČLS JEP 2022 
 - 3.-5.11.2022, Olomouc
• Da Vinci in Complex Benign Gynecology „Live Surgery Workshop with Experts"
 - 3.11.2022, Olomouc
• 37. celostátní konference Perinatologie a Fetomaternální medicíny
 - 7.-9.4.2022, Praha
• 42. celostátní konference Sekce ultrazvukové diagnostiky České a porodnické společnosti České lékařské společnosti J. E. Purkyně
 - 7.-9.10.2022, Brno
• 14. moravská konference Fetomaternální medicíny
 - 11.11.2022, Olomouc
• 20. kongres praktických lékařů
 - 21.-22.4.2022, Olomouc</t>
        </r>
      </text>
    </comment>
    <comment ref="I36" authorId="0" shapeId="0" xr:uid="{00000000-0006-0000-0000-00008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36" authorId="0" shapeId="0" xr:uid="{00000000-0006-0000-0000-00008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Jiří Řehák, CS.c., FEBO:
 - Česká a Slovenská Oftalmologie (vedoucí redaktor)
• doc. MUDr. Martin Šín, Ph.D., FEBO:
 - Acta ophthalmologica (člen redakční rady)</t>
        </r>
      </text>
    </comment>
    <comment ref="N36" authorId="0" shapeId="0" xr:uid="{0D42CB3B-1DD5-4EEB-B2E3-36F75221D08D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Petra Hübnerová, Ph.D.:
 - Cena děkana za nejlepší studentskou vědeckou práci
• MUDr. Petr Mlčák, Ph.D.:
 - Cena děkana za nejlepší studentskou vědeckou práci</t>
        </r>
      </text>
    </comment>
    <comment ref="O36" authorId="0" shapeId="0" xr:uid="{00000000-0006-0000-0000-00008C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23. Vejdovského Olomoucký vědecký den
 - 26.3.2022, NH Olomouc
• 12. Zirmův den
 - 6.11.2021, NH Olomouc
• Seminář oční kliniky
 - 15.3.2022, Olomouc
 - 14.6.2022, Olomouc
 - 11.10.2022, Olomouc
 - 6.12.2022, Olomouc</t>
        </r>
      </text>
    </comment>
    <comment ref="I37" authorId="0" shapeId="0" xr:uid="{00000000-0006-0000-0000-00008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37" authorId="0" shapeId="0" xr:uid="{00000000-0006-0000-0000-00008E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Richard Salzman, Ph.D.:
 - Otorinolaryngologie a foniatrie (člen redakční rady)
 - Clinical otolaryngology (člen redakční rady)
• prof. MUDr. Ivo Stárek, CSc.:
 - Otorinolaryngologie a foniatrie (člen redakční rady)</t>
        </r>
      </text>
    </comment>
    <comment ref="N37" authorId="0" shapeId="0" xr:uid="{00000000-0006-0000-0000-00008F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Petra Beláková:
 - Cena děkana 2021
 - Kutwirtova cena ORL společnosti 2021
 - Cena děkana za nejlepší studentskou vědeckou práci</t>
        </r>
      </text>
    </comment>
    <comment ref="O37" authorId="0" shapeId="0" xr:uid="{00000000-0006-0000-0000-000090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Central European Endoscopic Ear Surgery Course
 - 5-6.9.2022, Olomouc
• Workshop nádorů slinných žláz
 - 12.9.2022, Olomouc
• Rehabilitace hlasu po laryngektomii pomocí hlasové protézy
 - 27.9.2022, Olomouc
• 3xO - Rinologie
 - 9.3.2022, Olomouc
• 3xO - Audiologie
 - 20.4.2022, Olomouc
• 3xO - Strumologie
 - 12.10.2022, Olomouc
• 3xO - Dětská ORL
 - 30.11.2022, Olomouc</t>
        </r>
      </text>
    </comment>
    <comment ref="I38" authorId="0" shapeId="0" xr:uid="{00000000-0006-0000-0000-00009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N38" authorId="0" shapeId="0" xr:uid="{058B4A56-DBA6-4DD6-8605-8795F305816C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Petr Šantavý, Ph.D.:
 - Cena děkana za významnou publikační činnost – původní/přehledná vědecká práce</t>
        </r>
      </text>
    </comment>
    <comment ref="I39" authorId="0" shapeId="0" xr:uid="{00000000-0006-0000-0000-00009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39" authorId="0" shapeId="0" xr:uid="{00000000-0006-0000-0000-000096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Doc. MUDr. Peter Tvrdý, Ph.D:
 - Acta Chirurgiae Plasticae (člen redakční rady, 2020- doposud)
• Doc. MUDr. Richard Pink, Ph.D.:
 - Acta Chirurgiae Plasticae (člen redakční rady, 2020 - doposud)</t>
        </r>
      </text>
    </comment>
    <comment ref="O39" authorId="0" shapeId="0" xr:uid="{00000000-0006-0000-0000-000098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XXIV. Olomoucké Onkologické Dny
 - 3.-4.2.2022, Olomouc</t>
        </r>
      </text>
    </comment>
    <comment ref="I40" authorId="0" shapeId="0" xr:uid="{00000000-0006-0000-0000-00009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40" authorId="0" shapeId="0" xr:uid="{00000000-0006-0000-0000-00009A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stomatolog Y. Morozova, Ph.D.:
 - Česká stomatologie a Praktické zubní lékařství (členka redakční rady)
• Milan Kamínek, prof., MUDr. CSc.:
 - Ortodoncie (výkonný redaktor, 1991-dosud)
• Miloš Špidlen, doc. MUDr. Ph.D.:
 - Ortodoncie (vedoucí redaktor, 1991-dosud)
• MDDr. Peter Dírer:
 - Ortodoncie (člen redakční rady)
• MUDr. Ivo Marek, Ph.D.:
 - Ortodoncie (člen redakční rady)
• MUDr. Josef Kučera, Ph.D.:
 - Ortodoncie (člen redakční rady)
• prof. Dr. Piotr Fudalej, Ph.D.:
 - Ortodoncie (odborný konzultant)
 - BMC Orał Health (associate editor)
 - European Journal of Orthodontics (member of the editorial board)
 - Children (member of the editorial board)
 - Forum Ortodontyczne (member of the editorial board)
• MUDr. Magdalena Koťová, Ph.D.:
 - Ortodoncie (odborný konzultant)
• MUDr. Milada Stehlíková:
 - Ortodoncie (odborný konzultant)
• MUDr. Marie Štefková, CSc.:
 - Ortodoncie (odborný konzultant)
• MDDr. Radovan Žižka, Ph.D.:
 - LKS (odborný konzultant)
• doc. MUDr. at MUDr. J. Šedý, Ph.D.:
 - Dental Hypotheses (člen redakční rady, 2009-dosud)</t>
        </r>
      </text>
    </comment>
    <comment ref="O40" authorId="0" shapeId="0" xr:uid="{00000000-0006-0000-0000-00009C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konference Dnes Sanus Olomucensis 2022
 - 4.-5.11.2022, Teoretické ústavy LFUP
• konference Úsměv2022
 - 25.3.2022, Klinika zubního lékařství
• seminář "Snímatelné náhrady v 21. století"
 - 1.10.2022, Teoretické ústavy LFUP</t>
        </r>
      </text>
    </comment>
    <comment ref="I41" authorId="0" shapeId="0" xr:uid="{00000000-0006-0000-0000-00009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41" authorId="0" shapeId="0" xr:uid="{00000000-0006-0000-0000-00009E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MUDr. Martin Dobiáš, Ph.D.:
 - Gnosis Medica (člen redakční rady)
• doc. RNDr. Peter Ondra, CSc.:
 - Gnosis Medica (člen redakční rady)
• doc. RNDr. Peter Ondra, CSc.:
 - Patologie a soudní lékařství (člen redakční rady)
• MUDr. Marek Vitovják:
 - Patologie a soudní lékařství (člen redakční rady)</t>
        </r>
      </text>
    </comment>
    <comment ref="I42" authorId="0" shapeId="0" xr:uid="{00000000-0006-0000-0000-0000A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42" authorId="0" shapeId="0" xr:uid="{00000000-0006-0000-0000-0000A2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prof. MUDr. Dagmar Horáková, Ph.D.:
 - Profese Online (členka redakční rady)
• doc. et doc. PhDr. Mgr. Kateřina Ivanová, Ph.D.:
 - Kontakt (členka redakční rady)
 - Central European Journal of Nursing and Midwifery (členka redakční rady)
 - Economics Management Innovation (členka redakční rady)
• MUDr. Jana Vlčková, Ph.D.:
 - Epidemiologie, mikrobiologie, imunologie (členka redakční rady)
• doc. MUDr. Jana Janoutová, Ph.D.:
 - Profese online (členka redakční rady)</t>
        </r>
      </text>
    </comment>
    <comment ref="I43" authorId="0" shapeId="0" xr:uid="{00000000-0006-0000-0000-0000A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Petráčková Anna, Mgr.:
 - 16.1.-29.6.2022
 - USA, Boston
• Savara Jakub, Mgr.:
 - 3.1.-30.6.2022
 - Francie, Paříž</t>
        </r>
      </text>
    </comment>
    <comment ref="M43" authorId="0" shapeId="0" xr:uid="{00000000-0006-0000-0000-0000A6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Mgr.Kateřina Zachová, Ph.D.:
 - Frontiers (revue editor, 5.8.2022)</t>
        </r>
      </text>
    </comment>
    <comment ref="N43" authorId="0" shapeId="0" xr:uid="{00000000-0006-0000-0000-0000A7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Mgr. Jakub Savara:
 - Cena děkana za významnou publikační činnost v roce 2021 - původní/přehledná vědecká práce (uděleno 7.4.2022)
 - Čestné uznání rektora Univerzity Palackého v Olomouci studujícím doktorských studijních programů (24.11.2022)
• Mgr. Anna Petráčková, Ph.D.:
 - Cena děkana za významnou publikační činnost – původní/přehledná vědecká práce
• Doc. Dr. Eva Kriegová:
 - 2. místo za nejlepší publikaci s impakt faktorem v pneumologii, Česká pneumologická a ftizeologická společnost - ČLS JEP
• Mgr. Jana Jemelková a RNDr. Leona Rašková Kafková, Ph.D.:
 - Cena děkana za významnou publikační činnost – původní/přehledná vědecká práce
• Mgr. Michal Křupka, Ph.D.:
 - Cena děkana za významnou publikační činnost – původní/přehledná vědecká práce
• Mgr. Markéta Trajerová:
 - Cena děkana za významnou publikační činnost – původní/přehledná vědecká práce
• Mgr. Kateřina Zachová, Ph.D. a Mgr. Jana Jemelková:
 - Cena děkana za významnou publikační činnost – původní/přehledná vědecká práce
• Mgr. Petr Kosztyu, Ph.D.:
 - Cena děkana za významnou publikační činnost – původní/přehledná vědecká práce
</t>
        </r>
      </text>
    </comment>
    <comment ref="O43" authorId="0" shapeId="0" xr:uid="{00000000-0006-0000-0000-0000A8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Konference "Immunity to viruses instructs us how to develop preventative vaccines."
 - 25.-26.4.2022, Olomouc, LF, TD 2.521
• 13th Symposium on Advances in Molecular Hematology, Olomoucké hematologické dny 2022
 - 26.-28.5.2022, Olomouc, ČR</t>
        </r>
      </text>
    </comment>
    <comment ref="I44" authorId="0" shapeId="0" xr:uid="{00000000-0006-0000-0000-0000A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I45" authorId="0" shapeId="0" xr:uid="{00000000-0006-0000-0000-0000A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N45" authorId="0" shapeId="0" xr:uid="{F2D9C998-FB2C-4C5B-AF28-36D13C9D9DA7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Mgr. Dana Dobešová:
 - Cena děkana za významnou publikační činnost – původní/přehledná vědecká práce
• prof. RNDr. David Friedecký, Ph.D.:
 - Cena děkana za významnou publikační činnost – původní/přehledná vědecká práce</t>
        </r>
      </text>
    </comment>
    <comment ref="I46" authorId="0" shapeId="0" xr:uid="{00000000-0006-0000-0000-0000B1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46" authorId="0" shapeId="0" xr:uid="{00000000-0006-0000-0000-0000B2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Časopis 1 (od - do)
 - Časopis 2 (od - do)
• Titul Před Jméno Příjmení, Titul Za:
 - Časopis 1 (od - do)
 - Časopis 2 (od - do)
...
</t>
        </r>
      </text>
    </comment>
    <comment ref="N46" authorId="0" shapeId="0" xr:uid="{00000000-0006-0000-0000-0000B3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Název ocenění 1 + komentář
 - Název ocenění 2 + komentář
• Titul Před Jméno Příjmení, Titul Za:
 - Název ocenění 1 + komentář
 - Název ocenění 2 + komentář
...
</t>
        </r>
      </text>
    </comment>
    <comment ref="O46" authorId="0" shapeId="0" xr:uid="{00000000-0006-0000-0000-0000B4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Název akce
 -  termín + komentář
• Název akce 2
 -  termín + komentář
...</t>
        </r>
      </text>
    </comment>
    <comment ref="I47" authorId="0" shapeId="0" xr:uid="{00000000-0006-0000-0000-0000B5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Popper Miroslav, MVDr.:
 - 27.6.-26.9.2022
 - The Research Institute of the McGill University Health Centre, Kanada, Montreál
• Stejskal Pavel, Mgr.:
 - 9.3.-21.9.2022
 - University of California, American Association for Cancer Research, USA, San Francisco, New Orleans
</t>
        </r>
        <r>
          <rPr>
            <b/>
            <sz val="9"/>
            <color indexed="81"/>
            <rFont val="Tahoma"/>
            <family val="2"/>
            <charset val="238"/>
          </rPr>
          <t>Laboratoř experimentální medicíny</t>
        </r>
        <r>
          <rPr>
            <sz val="9"/>
            <color indexed="81"/>
            <rFont val="Tahoma"/>
            <family val="2"/>
            <charset val="238"/>
          </rPr>
          <t xml:space="preserve">
• Václavková Jana, Mgr.:
 - 29.6.-30.9.2022
 - University College London, Velká Británie, Londýn
• Bendová Kateřina, MVDr.:
 - 31.5.-31.8.2022
 - Rakousko, Innsbruck
• Řehulka Jiří, Mgr.:
 - 11.7.-16.8.2022
 - CIBIO EU-OPENSCREEN, Itálie, Trento
• Václavková Jana, Mgr.:
 - 1.10.-26.11.2022
 - Universita College Londýn, Velká Británie, Londýn</t>
        </r>
      </text>
    </comment>
    <comment ref="M47" authorId="0" shapeId="0" xr:uid="{00000000-0006-0000-0000-0000B6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Pavlo Polishchuk:
 - Pharmaceuticals (guest editor, 2022)
• Juan Bautista De Sanctis:
 - Frontiers in Immunology (Associate editor, 1.10.2021 - doposud)
 - Frontiers in Genetics (Associtate edior, 1.11.2022 - doposud)
 - Immuno (Editorial board, 1.8.2021)
 - Current Parmaceutical Design (Section editor, 1.8.2020)
• Viswanath Das:
 - Frontiers in Aging Neuroscience (Review Editor, 2022-)
 - Frontiers in Neuroscience (Review Editor, 2022-)
 - Frontiers in Immunology (Review Editor, 2022-)
• Jiří Drábek:
 - Forensic Science International: Gnetics (člen Editorial Board, 2019-)
• doc. MVDr. Jan Bardoň, Ph.D.:
 - Klinická mikrobiologie a infekční lékařství (2016 - doposud)
• Ermin Schadich:
 - Frontiers in Pharmacology (člen redakční rady, 2022-doposud)</t>
        </r>
      </text>
    </comment>
    <comment ref="N47" authorId="0" shapeId="0" xr:uid="{00000000-0006-0000-0000-0000B7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PharmDr. Miloš Petřík, Ph.D.:
 - Cena České společnosti nukleární medicíny (ČSNM) za nejlepší publikaci za rok 2021
• Mgr. Ivo Frydrych, Ph.D.:
 - Cena děkana za významnou publikační činnost – původní/přehledná vědecká práce
• Mgr. Lenka Hrubá:
 - Cena děkana za významnou publikační činnost – původní/přehledná vědecká práce
• Mgr. Martin Mistrík, Ph.D. a Mgr. Zdeněk Škrott, Ph.D.:
 - Cena děkana za významnou publikační činnost – původní/přehledná vědecká práce
• Ing. Pavel Moudrý, Ph.D.:
 - Cena děkana za významnou publikační činnost – původní/přehledná vědecká práce
• PharmDr. Zbyněk Nový, Ph.D.:
 - Cena děkana za významnou publikační činnost – původní/přehledná vědecká práce
• Mgr. Martin Ondra a doc. MUDr. Marián Hajdúch, Ph.D.:
 - Cena děkana za významnou publikační činnost – původní/přehledná vědecká práce
• Mgr. Jarmila Stanková:
 - Cena děkana za významnou publikační činnost – původní/přehledná vědecká práce
• doc. RNDr. Milan Urban, Ph.D.:
 - Cena děkana za významnou publikační činnost – původní/přehledná vědecká práce
• Mgr. Tereza Buchtová:
 - Cena děkana za významnou publikační činnost – původní/přehledná vědecká práce
• Mgr. Katarína Chromá, Ph.D.:
 - Cena děkana za významnou publikační činnost – původní/přehledná vědecká práce
• Mgr. Dávid Lukáč:
 - Cena děkana za významnou publikační činnost – původní/přehledná vědecká práce
• prof. Danuta Radzioch, Ph.D. a Mgr. Martin Ondra:
 - Cena děkana za významnou publikační činnost – původní/přehledná vědecká práce
• Mgr. Ermin Schadich, Ph.D.:
 - Cena děkana za významnou publikační činnost – původní/přehledná vědecká práce
• MUDr. Josef Srovnal, Ph.D.:
 - Cena děkana za významnou publikační činnost – původní/přehledná vědecká práce
• MUDr. Petr Džubák, Ph.D., doc. MUDr. Marián Hajdúch, Ph.D.:
 - Cena děkana za významnou publikační činnost – patent
• MUDr. Petr Džubák, Ph.D., doc. MUDr. Marián Hajdúch, Ph.D., Mgr. Martin Mistrík, Ph.D., Mgr. Zdeněk Škrott, Ph.D.:
 - Cena děkana za významnou publikační činnost – patent
• doc. MUDr. Marián Hajdúch, Ph.D., Mgr. Hana Jaworek, Ph.D., Mgr. Agáta Kubíčková, Mgr. Martin Ondra:
 - Cena děkana za významnou publikační činnost – patent
• Mgr. Martin Mistrík, Ph.D. a Mgr. Zdeněk Škrott, Ph.D.:
 - Cena děkana za vědeckou publikaci s významným počtem citací
• Mgr. Ondřej Bouška:
 - Cena děkana za nejlepší studentskou vědeckou práci
• Mgr. Lucie Mádrová:
 - Cena děkana za nejlepší studentskou vědeckou práci
• Mgr. Monika Vidlařová:
 - Cena děkana za nejlepší studentskou vědeckou práci</t>
        </r>
      </text>
    </comment>
    <comment ref="O47" authorId="0" shapeId="0" xr:uid="{00000000-0006-0000-0000-0000B8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European school of metabolomics 2022
 - 14.-18.3.2022, Monastère de Ségries in Moustiers et Sainte Croix, France
• XVII. Czech Annual cancer research Meeting (DDPEO)
 - 1.-2.12.2022, Olomouc
• XVII. Days of Molecular Pathology
 - 1.-2.12.2022, Olomouc
• CVI. Congress of the Czech Society of Histotechnologists
 - 1.-2.12.2022, Olomouc
• Conference 33 years Insitute of Immunology. Faculty of Medicine. Caracas. Venezuela
 - 28.-29.10.2022, Caracas, Venezuela
• 6th Annual IMTM Conference
 - 3.-5.10.2022, Velke Karlovice
• konference Forensica 2022  předsedání, přednáška, vedení sekce
 - 26.5.-27.5.2022, Olomouc, Pevnost poznání
• workshop určování věku z krve
 - 20.9.- 21.9.2022, Praha, Kriminalistický ústav
• Evropské dny výzkumu 2022 – Austrálie a Nový Zéland: Mezinárodní vědecká spolupráce:
 - 7.-11.11.2022, virtuálně</t>
        </r>
      </text>
    </comment>
    <comment ref="I48" authorId="0" shapeId="0" xr:uid="{00000000-0006-0000-0000-0000B9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O48" authorId="0" shapeId="0" xr:uid="{00000000-0006-0000-0000-0000BC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Od teorie k praxi
 - 9.-10.3.2022, Olomouc, Česko
 - 28.-29.9.2022, Olomouc, Česko
 - 30.11.-1.12.2022, Olomouc, Česko</t>
        </r>
      </text>
    </comment>
    <comment ref="I50" authorId="0" shapeId="0" xr:uid="{00000000-0006-0000-0000-0000BD000000}">
      <text>
        <r>
          <rPr>
            <b/>
            <sz val="9"/>
            <color indexed="81"/>
            <rFont val="Tahoma"/>
            <family val="2"/>
            <charset val="238"/>
          </rPr>
          <t>Hana Muchová:</t>
        </r>
        <r>
          <rPr>
            <sz val="9"/>
            <color indexed="81"/>
            <rFont val="Tahoma"/>
            <family val="2"/>
            <charset val="238"/>
          </rPr>
          <t xml:space="preserve">
• Titul Před Jméno Příjmení, Titul Za:
 - termín od - do
 - Název instituce, město, země
• Titul Před Jméno Příjmení, Titul Za:
 - termín od - do
 - Název instituce, město, země
...</t>
        </r>
      </text>
    </comment>
    <comment ref="M50" authorId="0" shapeId="0" xr:uid="{00000000-0006-0000-0000-0000BE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Časopis 1 (od - do)
 - Časopis 2 (od - do)
• Titul Před Jméno Příjmení, Titul Za:
 - Časopis 1 (od - do)
 - Časopis 2 (od - do)
...
</t>
        </r>
      </text>
    </comment>
    <comment ref="N50" authorId="0" shapeId="0" xr:uid="{00000000-0006-0000-0000-0000BF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 xml:space="preserve">• Titul Před Jméno Příjmení, Titul Za:
 - Název ocenění 1 + komentář
 - Název ocenění 2 + komentář
• Titul Před Jméno Příjmení, Titul Za:
 - Název ocenění 1 + komentář
 - Název ocenění 2 + komentář
...
</t>
        </r>
      </text>
    </comment>
    <comment ref="O50" authorId="0" shapeId="0" xr:uid="{00000000-0006-0000-0000-0000C0000000}">
      <text>
        <r>
          <rPr>
            <b/>
            <sz val="9"/>
            <color indexed="81"/>
            <rFont val="Tahoma"/>
            <family val="2"/>
            <charset val="238"/>
          </rPr>
          <t xml:space="preserve">Hana Muchová:
</t>
        </r>
        <r>
          <rPr>
            <sz val="9"/>
            <color indexed="81"/>
            <rFont val="Tahoma"/>
            <family val="2"/>
            <charset val="238"/>
          </rPr>
          <t>• Název akce
 -  termín + komentář
• Název akce 2
 -  termín + komentář
...</t>
        </r>
      </text>
    </comment>
  </commentList>
</comments>
</file>

<file path=xl/sharedStrings.xml><?xml version="1.0" encoding="utf-8"?>
<sst xmlns="http://schemas.openxmlformats.org/spreadsheetml/2006/main" count="228" uniqueCount="186">
  <si>
    <t>Klinika, ústav, centrum</t>
  </si>
  <si>
    <t>Souhrn úvazků</t>
  </si>
  <si>
    <t>Z toho úvazky na grantových projektech</t>
  </si>
  <si>
    <t>Fyzický/přepočtený počet profesorů</t>
  </si>
  <si>
    <t>Fyzický /přepočtený počet docentů</t>
  </si>
  <si>
    <t>Průměr objemu grantových prostředků  za poslední 2 roky</t>
  </si>
  <si>
    <t>Ústav lékařské biofyziky</t>
  </si>
  <si>
    <t>Ústav biologie</t>
  </si>
  <si>
    <t>Ústav normální anatomie</t>
  </si>
  <si>
    <t>Ústav histologie a embryologie</t>
  </si>
  <si>
    <t>Ústav lékařské chemie a biochemie</t>
  </si>
  <si>
    <t>Laboratoř buněčných kultur</t>
  </si>
  <si>
    <t>Ústav fyziologie</t>
  </si>
  <si>
    <t>Ústav mikrobiologie</t>
  </si>
  <si>
    <t>Ústav klinické a molekulární patologie</t>
  </si>
  <si>
    <t>Ústav patologické fyziologie</t>
  </si>
  <si>
    <t>Ústav farmakologie</t>
  </si>
  <si>
    <t>Klinika pracovního lékařství</t>
  </si>
  <si>
    <t>Klinika plicních nemocí a tuberkulózy</t>
  </si>
  <si>
    <t>Hemato-onkologická klinika</t>
  </si>
  <si>
    <t>Centrum pro výuku infekčního lékařství</t>
  </si>
  <si>
    <t>Radiologická klinika</t>
  </si>
  <si>
    <t>Klinika nukleární medicíny</t>
  </si>
  <si>
    <t>Onkologická klinika</t>
  </si>
  <si>
    <t xml:space="preserve">Neurologická klinika </t>
  </si>
  <si>
    <t>Klinika psychiatrie</t>
  </si>
  <si>
    <t>Dětská klinika</t>
  </si>
  <si>
    <t>Klinika chorob kožních a pohlavních</t>
  </si>
  <si>
    <t>Klinika anesteziologie, resuscitace a intenzivní medicíny</t>
  </si>
  <si>
    <t>Neurochirurgická klinika</t>
  </si>
  <si>
    <t>Centrum pro výuku urgentní medicíny</t>
  </si>
  <si>
    <t>Ortopedická klinika</t>
  </si>
  <si>
    <t>Klinika tělovýchovného lékařství a kardiovaskulární rehabilitace</t>
  </si>
  <si>
    <t>Urologická klinika</t>
  </si>
  <si>
    <t>Porodnicko-gynekologická klinika</t>
  </si>
  <si>
    <t>Oční klinika</t>
  </si>
  <si>
    <t>Kardiochirurgická klinika</t>
  </si>
  <si>
    <t>Klinika ústní, čelistní a obličejové chirurgie</t>
  </si>
  <si>
    <t>Klinika zubního lékařství</t>
  </si>
  <si>
    <t>Ústav soudního lékařství a medicínského práva</t>
  </si>
  <si>
    <t>Ústav imunologie</t>
  </si>
  <si>
    <t>Centrum pro výuku cizích jazyků</t>
  </si>
  <si>
    <t xml:space="preserve"> </t>
  </si>
  <si>
    <t>Centrální prostředky</t>
  </si>
  <si>
    <t>Fyzický /přepočtený počet postdoktorandů (Ph.D.)</t>
  </si>
  <si>
    <t xml:space="preserve">Ústav lékařské genetiky  </t>
  </si>
  <si>
    <t>Centrum telemedicíny, simulátorů a praktických dovedností</t>
  </si>
  <si>
    <t>Ústav veřejného zdravotnictví</t>
  </si>
  <si>
    <t>Traumatologická klinika</t>
  </si>
  <si>
    <t>Klinika otorinolaryngologie a chirurgie hlavy a krku</t>
  </si>
  <si>
    <t>I. interní klinika - kardiologická</t>
  </si>
  <si>
    <t>III. interní klinika - nefrologická, revmatologická a endokrinologická</t>
  </si>
  <si>
    <t>I. chirurgická klinika</t>
  </si>
  <si>
    <t>II. chirurgická klinika - cévně-transplantační</t>
  </si>
  <si>
    <t>Celkem</t>
  </si>
  <si>
    <t>II. interní klinika - gastroenterologická a geriatrická</t>
  </si>
  <si>
    <r>
      <t xml:space="preserve">Členství v redakčních radách časopisů (impaktovaných a recenzovaných - název časopisu + jméno člena </t>
    </r>
    <r>
      <rPr>
        <sz val="11"/>
        <color theme="5" tint="0.59999389629810485"/>
        <rFont val="Calibri"/>
        <family val="2"/>
        <charset val="238"/>
        <scheme val="minor"/>
      </rPr>
      <t>v poznámce</t>
    </r>
    <r>
      <rPr>
        <sz val="11"/>
        <rFont val="Calibri"/>
        <family val="2"/>
        <charset val="238"/>
        <scheme val="minor"/>
      </rPr>
      <t>)</t>
    </r>
  </si>
  <si>
    <r>
      <t xml:space="preserve">Organizace nadregionálního, celostátního a  mezinárodního workshopu, sjezdu, kongresu (slovně - název akce </t>
    </r>
    <r>
      <rPr>
        <sz val="11"/>
        <color theme="5" tint="0.59999389629810485"/>
        <rFont val="Calibri"/>
        <family val="2"/>
        <charset val="238"/>
        <scheme val="minor"/>
      </rPr>
      <t>v poznámce</t>
    </r>
    <r>
      <rPr>
        <sz val="11"/>
        <rFont val="Calibri"/>
        <family val="2"/>
        <charset val="238"/>
        <scheme val="minor"/>
      </rPr>
      <t>)</t>
    </r>
  </si>
  <si>
    <t>4/1,40</t>
  </si>
  <si>
    <t>1/0,50</t>
  </si>
  <si>
    <t>1/0,10</t>
  </si>
  <si>
    <t>2/0,20</t>
  </si>
  <si>
    <t>1/0,20</t>
  </si>
  <si>
    <t>1/0,90</t>
  </si>
  <si>
    <t>1/0,75</t>
  </si>
  <si>
    <t>3/0,60</t>
  </si>
  <si>
    <t>3/1,85</t>
  </si>
  <si>
    <t>1/1,00</t>
  </si>
  <si>
    <t>1/0,40</t>
  </si>
  <si>
    <t>1/0,05</t>
  </si>
  <si>
    <t>1/0,70</t>
  </si>
  <si>
    <t>7/0,90</t>
  </si>
  <si>
    <t>3/0,50</t>
  </si>
  <si>
    <t>2/0,95</t>
  </si>
  <si>
    <t>3/2,20</t>
  </si>
  <si>
    <t>1/1,0</t>
  </si>
  <si>
    <t>1/0,7</t>
  </si>
  <si>
    <t>2/1,6</t>
  </si>
  <si>
    <t>4/3,10</t>
  </si>
  <si>
    <t>4/4,0</t>
  </si>
  <si>
    <t>3/1,45</t>
  </si>
  <si>
    <t>3/2,8</t>
  </si>
  <si>
    <t>1/0,3</t>
  </si>
  <si>
    <t>1/0,1</t>
  </si>
  <si>
    <t>1/0,25</t>
  </si>
  <si>
    <t>4/2,80</t>
  </si>
  <si>
    <t>1/0,5</t>
  </si>
  <si>
    <t>2/1,2</t>
  </si>
  <si>
    <t>2/1,45</t>
  </si>
  <si>
    <t>2/0,3</t>
  </si>
  <si>
    <t>3/2,70</t>
  </si>
  <si>
    <t>1/0,8</t>
  </si>
  <si>
    <t>3/1,50</t>
  </si>
  <si>
    <t>2/2,0</t>
  </si>
  <si>
    <t>RVO 2022 (Qi faktor)</t>
  </si>
  <si>
    <r>
      <t xml:space="preserve">Mobilita pracovníků v roce 2022 (stáž trvající kontinuálně 4 týdny a více - počet pracovníků, jméno a instituce </t>
    </r>
    <r>
      <rPr>
        <sz val="11"/>
        <color theme="5" tint="0.59999389629810485"/>
        <rFont val="Calibri"/>
        <family val="2"/>
        <charset val="238"/>
        <scheme val="minor"/>
      </rPr>
      <t>v poznámce</t>
    </r>
    <r>
      <rPr>
        <sz val="11"/>
        <rFont val="Calibri"/>
        <family val="2"/>
        <charset val="238"/>
        <scheme val="minor"/>
      </rPr>
      <t>)</t>
    </r>
  </si>
  <si>
    <t>Počet studentů DSP (1. - 4. rok studia) v roce 2022</t>
  </si>
  <si>
    <t>Počet studentů, kteří v  roce 2022 obhájili DP (dle pracoviště školitele)</t>
  </si>
  <si>
    <t>Počet studentů SVOČ v roce 2022</t>
  </si>
  <si>
    <t xml:space="preserve">Ústav molekulární a translační medicíny </t>
  </si>
  <si>
    <r>
      <t xml:space="preserve">Významná ocenění v oblasti VaV v roce 2022 (jméno, slovně popsat ocenění </t>
    </r>
    <r>
      <rPr>
        <sz val="11"/>
        <color theme="5" tint="0.59999389629810485"/>
        <rFont val="Calibri"/>
        <family val="2"/>
        <charset val="238"/>
        <scheme val="minor"/>
      </rPr>
      <t>v poznámce</t>
    </r>
    <r>
      <rPr>
        <sz val="11"/>
        <rFont val="Calibri"/>
        <family val="2"/>
        <charset val="238"/>
        <scheme val="minor"/>
      </rPr>
      <t>)</t>
    </r>
  </si>
  <si>
    <t>39/8719</t>
  </si>
  <si>
    <t>4/2,26</t>
  </si>
  <si>
    <t>21/2,70</t>
  </si>
  <si>
    <t>19/4,19</t>
  </si>
  <si>
    <t>0</t>
  </si>
  <si>
    <t>4/1,00</t>
  </si>
  <si>
    <t>7/1,32</t>
  </si>
  <si>
    <t>2/0,40</t>
  </si>
  <si>
    <t>4/0,44</t>
  </si>
  <si>
    <t>4/2,43</t>
  </si>
  <si>
    <t>1/0,30</t>
  </si>
  <si>
    <t>20</t>
  </si>
  <si>
    <t>6/1,9</t>
  </si>
  <si>
    <t>9/2,40</t>
  </si>
  <si>
    <t>4/0,30</t>
  </si>
  <si>
    <t>2/0,50</t>
  </si>
  <si>
    <t>20/4,81</t>
  </si>
  <si>
    <t>1/0,60</t>
  </si>
  <si>
    <t>3/0,70</t>
  </si>
  <si>
    <t>7/1,80</t>
  </si>
  <si>
    <t>47/10,09</t>
  </si>
  <si>
    <t>1/0,07</t>
  </si>
  <si>
    <t>1/0,93</t>
  </si>
  <si>
    <t>13/1,88</t>
  </si>
  <si>
    <t>14/2,73</t>
  </si>
  <si>
    <t>3/0,95</t>
  </si>
  <si>
    <t>18/2,95</t>
  </si>
  <si>
    <t>7/0,71</t>
  </si>
  <si>
    <t>12/9,36</t>
  </si>
  <si>
    <t>4/3,61</t>
  </si>
  <si>
    <t>56/35,70</t>
  </si>
  <si>
    <t>21/9,75</t>
  </si>
  <si>
    <t>4//1,3</t>
  </si>
  <si>
    <t>13/11,77</t>
  </si>
  <si>
    <t>5/1,02</t>
  </si>
  <si>
    <t>4/3,24</t>
  </si>
  <si>
    <t>5/4,02</t>
  </si>
  <si>
    <t>4/0,88</t>
  </si>
  <si>
    <t>15/4,77</t>
  </si>
  <si>
    <t>3/1,06</t>
  </si>
  <si>
    <t>4/1,39</t>
  </si>
  <si>
    <t>6/6,00</t>
  </si>
  <si>
    <t>120/100,81</t>
  </si>
  <si>
    <t>102/90,76</t>
  </si>
  <si>
    <t>2/1,15</t>
  </si>
  <si>
    <t>3/2,80</t>
  </si>
  <si>
    <t>40/37,15</t>
  </si>
  <si>
    <t>5/3,12</t>
  </si>
  <si>
    <t>2/1,80</t>
  </si>
  <si>
    <t>5/0,45</t>
  </si>
  <si>
    <t>4/0,27</t>
  </si>
  <si>
    <t>4/4,00</t>
  </si>
  <si>
    <t>4,8</t>
  </si>
  <si>
    <t>8/5,8</t>
  </si>
  <si>
    <t>8/7,05</t>
  </si>
  <si>
    <t>3/2,50</t>
  </si>
  <si>
    <t>2/1,50</t>
  </si>
  <si>
    <t>3/3,0</t>
  </si>
  <si>
    <t>9/9,00</t>
  </si>
  <si>
    <t>4/2,18</t>
  </si>
  <si>
    <t>11/6,20</t>
  </si>
  <si>
    <t>2/1,65</t>
  </si>
  <si>
    <t>3/1,20</t>
  </si>
  <si>
    <t>12/6,60</t>
  </si>
  <si>
    <t>4/2,85</t>
  </si>
  <si>
    <t>6/2,75</t>
  </si>
  <si>
    <t>4/1,95</t>
  </si>
  <si>
    <t>1/0,80</t>
  </si>
  <si>
    <t>5/1,60</t>
  </si>
  <si>
    <t>5/1,75</t>
  </si>
  <si>
    <t>16/2,70</t>
  </si>
  <si>
    <t>4/0,90</t>
  </si>
  <si>
    <t>5/0,95</t>
  </si>
  <si>
    <t>3/0,25</t>
  </si>
  <si>
    <t>3/0,35</t>
  </si>
  <si>
    <t>4/1,35</t>
  </si>
  <si>
    <t>6/1,60</t>
  </si>
  <si>
    <t>10/2,30</t>
  </si>
  <si>
    <t>2/1,10</t>
  </si>
  <si>
    <t>4/2,55</t>
  </si>
  <si>
    <t>6/1,80</t>
  </si>
  <si>
    <t>19,80</t>
  </si>
  <si>
    <t>16,93</t>
  </si>
  <si>
    <t>10/5,20</t>
  </si>
  <si>
    <t>Centrum digitálního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</si>
</sst>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5" tint="0.5999938962981048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2">
    <xf numFmtId="0" fontId="0" fillId="0" borderId="0"/>
    <xf numFmtId="0" fontId="2" fillId="0" borderId="1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0" fillId="3" borderId="0" xfId="0" applyFill="1"/>
    <xf numFmtId="3" fontId="0" fillId="0" borderId="0" xfId="0" applyNumberFormat="1" applyFill="1"/>
    <xf numFmtId="4" fontId="0" fillId="0" borderId="0" xfId="0" applyNumberFormat="1" applyFill="1" applyBorder="1"/>
    <xf numFmtId="3" fontId="0" fillId="0" borderId="0" xfId="0" applyNumberFormat="1" applyFill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3" fillId="4" borderId="0" xfId="0" applyFont="1" applyFill="1" applyAlignment="1">
      <alignment horizontal="center" vertical="center" wrapText="1"/>
    </xf>
    <xf numFmtId="4" fontId="0" fillId="0" borderId="0" xfId="0" applyNumberForma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</cellXfs>
  <cellStyles count="2">
    <cellStyle name="Normální" xfId="0" builtinId="0"/>
    <cellStyle name="Styl 1" xfId="1" xr:uid="{00000000-0005-0000-0000-000001000000}"/>
  </cellStyles>
  <dxfs count="3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E8DB0D-0C62-4931-BECF-70417494228F}" name="Tabulka1" displayName="Tabulka1" ref="A1:O53" totalsRowCount="1" headerRowDxfId="29" dataDxfId="28">
  <tableColumns count="15">
    <tableColumn id="1" xr3:uid="{00000000-0010-0000-0000-000001000000}" name="Klinika, ústav, centrum" totalsRowLabel="Celkem" dataDxfId="27" totalsRowDxfId="26"/>
    <tableColumn id="2" xr3:uid="{00000000-0010-0000-0000-000002000000}" name="Souhrn úvazků" dataDxfId="25" totalsRowDxfId="24"/>
    <tableColumn id="3" xr3:uid="{00000000-0010-0000-0000-000003000000}" name="Z toho úvazky na grantových projektech" dataDxfId="23" totalsRowDxfId="22"/>
    <tableColumn id="4" xr3:uid="{00000000-0010-0000-0000-000004000000}" name="Fyzický/přepočtený počet profesorů" dataDxfId="21" totalsRowDxfId="20"/>
    <tableColumn id="5" xr3:uid="{00000000-0010-0000-0000-000005000000}" name="Fyzický /přepočtený počet docentů" dataDxfId="19" totalsRowDxfId="18"/>
    <tableColumn id="7" xr3:uid="{00000000-0010-0000-0000-000007000000}" name="Fyzický /přepočtený počet postdoktorandů (Ph.D.)" dataDxfId="17" totalsRowDxfId="16"/>
    <tableColumn id="22" xr3:uid="{00000000-0010-0000-0000-000016000000}" name="Průměr objemu grantových prostředků  za poslední 2 roky" totalsRowFunction="sum" dataDxfId="15" totalsRowDxfId="14"/>
    <tableColumn id="6" xr3:uid="{00000000-0010-0000-0000-000006000000}" name="RVO 2022 (Qi faktor)" totalsRowFunction="sum" dataDxfId="13" totalsRowDxfId="12"/>
    <tableColumn id="25" xr3:uid="{00000000-0010-0000-0000-000019000000}" name="Mobilita pracovníků v roce 2022 (stáž trvající kontinuálně 4 týdny a více - počet pracovníků, jméno a instituce v poznámce)" dataDxfId="11" totalsRowDxfId="10"/>
    <tableColumn id="18" xr3:uid="{00000000-0010-0000-0000-000012000000}" name="Počet studentů DSP (1. - 4. rok studia) v roce 2022" totalsRowFunction="sum" dataDxfId="9" totalsRowDxfId="8"/>
    <tableColumn id="19" xr3:uid="{00000000-0010-0000-0000-000013000000}" name="Počet studentů, kteří v  roce 2022 obhájili DP (dle pracoviště školitele)" totalsRowFunction="sum" dataDxfId="7" totalsRowDxfId="6"/>
    <tableColumn id="20" xr3:uid="{00000000-0010-0000-0000-000014000000}" name="Počet studentů SVOČ v roce 2022" totalsRowFunction="sum" dataDxfId="5" totalsRowDxfId="4"/>
    <tableColumn id="24" xr3:uid="{00000000-0010-0000-0000-000018000000}" name="Členství v redakčních radách časopisů (impaktovaných a recenzovaných - název časopisu + jméno člena v poznámce)" dataDxfId="3" totalsRowDxfId="2"/>
    <tableColumn id="15" xr3:uid="{00000000-0010-0000-0000-00000F000000}" name="Významná ocenění v oblasti VaV v roce 2022 (jméno, slovně popsat ocenění v poznámce)"/>
    <tableColumn id="21" xr3:uid="{00000000-0010-0000-0000-000015000000}" name="Organizace nadregionálního, celostátního a  mezinárodního workshopu, sjezdu, kongresu (slovně - název akce v poznámce)" dataDxfId="1" totalsRow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4FE6-F77F-4ADE-92DF-0F337784CAFA}">
  <sheetPr>
    <pageSetUpPr fitToPage="1"/>
  </sheetPr>
  <dimension ref="A1:XFC61"/>
  <sheetViews>
    <sheetView tabSelected="1" zoomScale="85" zoomScaleNormal="85" workbookViewId="0">
      <pane xSplit="1" topLeftCell="B1" activePane="topRight" state="frozen"/>
      <selection pane="topRight" activeCell="T2" sqref="T2"/>
    </sheetView>
  </sheetViews>
  <sheetFormatPr defaultRowHeight="15" x14ac:dyDescent="0.25"/>
  <cols>
    <col min="1" max="1" width="57" bestFit="1" customWidth="1"/>
    <col min="2" max="13" width="20.7109375" customWidth="1"/>
    <col min="14" max="14" width="21.5703125" customWidth="1"/>
    <col min="15" max="15" width="20.85546875" customWidth="1"/>
  </cols>
  <sheetData>
    <row r="1" spans="1:15" s="1" customFormat="1" ht="12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44</v>
      </c>
      <c r="G1" s="6" t="s">
        <v>5</v>
      </c>
      <c r="H1" s="6" t="s">
        <v>94</v>
      </c>
      <c r="I1" s="8" t="s">
        <v>95</v>
      </c>
      <c r="J1" s="8" t="s">
        <v>96</v>
      </c>
      <c r="K1" s="21" t="s">
        <v>97</v>
      </c>
      <c r="L1" s="8" t="s">
        <v>98</v>
      </c>
      <c r="M1" s="8" t="s">
        <v>56</v>
      </c>
      <c r="N1" s="8" t="s">
        <v>100</v>
      </c>
      <c r="O1" s="8" t="s">
        <v>57</v>
      </c>
    </row>
    <row r="2" spans="1:15" x14ac:dyDescent="0.25">
      <c r="A2" s="9" t="s">
        <v>6</v>
      </c>
      <c r="B2" s="15">
        <v>10.9</v>
      </c>
      <c r="C2" s="20" t="s">
        <v>153</v>
      </c>
      <c r="D2" s="20" t="s">
        <v>75</v>
      </c>
      <c r="E2" s="20" t="s">
        <v>76</v>
      </c>
      <c r="F2" s="20" t="s">
        <v>154</v>
      </c>
      <c r="G2" s="13">
        <v>2820500</v>
      </c>
      <c r="H2" s="20">
        <v>0.98295446790218077</v>
      </c>
      <c r="I2" s="15"/>
      <c r="J2" s="15">
        <v>8</v>
      </c>
      <c r="K2" s="15">
        <v>2</v>
      </c>
      <c r="L2" s="15">
        <v>0</v>
      </c>
      <c r="M2" s="15">
        <v>0</v>
      </c>
      <c r="N2" s="15">
        <v>5</v>
      </c>
      <c r="O2" s="15">
        <v>0</v>
      </c>
    </row>
    <row r="3" spans="1:15" x14ac:dyDescent="0.25">
      <c r="A3" s="9" t="s">
        <v>7</v>
      </c>
      <c r="B3" s="15">
        <v>14.35</v>
      </c>
      <c r="C3" s="15">
        <v>6.55</v>
      </c>
      <c r="D3" s="15">
        <v>0</v>
      </c>
      <c r="E3" s="20" t="s">
        <v>75</v>
      </c>
      <c r="F3" s="20" t="s">
        <v>155</v>
      </c>
      <c r="G3" s="13">
        <v>6281416</v>
      </c>
      <c r="H3" s="20">
        <v>0.9703361689731238</v>
      </c>
      <c r="I3" s="15"/>
      <c r="J3" s="15">
        <v>4</v>
      </c>
      <c r="K3" s="15">
        <v>0</v>
      </c>
      <c r="L3" s="15">
        <v>1</v>
      </c>
      <c r="M3" s="15">
        <v>0</v>
      </c>
      <c r="N3" s="15">
        <v>2</v>
      </c>
      <c r="O3" s="15">
        <v>1</v>
      </c>
    </row>
    <row r="4" spans="1:15" x14ac:dyDescent="0.25">
      <c r="A4" s="9" t="s">
        <v>8</v>
      </c>
      <c r="B4" s="15">
        <v>11.2</v>
      </c>
      <c r="C4" s="15">
        <v>0</v>
      </c>
      <c r="D4" s="15">
        <v>0</v>
      </c>
      <c r="E4" s="20" t="s">
        <v>77</v>
      </c>
      <c r="F4" s="20" t="s">
        <v>156</v>
      </c>
      <c r="G4" s="13">
        <v>0</v>
      </c>
      <c r="H4" s="20">
        <v>0.37861802840060765</v>
      </c>
      <c r="I4" s="15"/>
      <c r="J4" s="15">
        <v>4</v>
      </c>
      <c r="K4" s="15">
        <v>0</v>
      </c>
      <c r="L4" s="15">
        <v>0</v>
      </c>
      <c r="M4" s="15">
        <v>1</v>
      </c>
      <c r="N4" s="15">
        <v>1</v>
      </c>
      <c r="O4" s="15">
        <v>0</v>
      </c>
    </row>
    <row r="5" spans="1:15" x14ac:dyDescent="0.25">
      <c r="A5" s="9" t="s">
        <v>9</v>
      </c>
      <c r="B5" s="15">
        <v>6.1</v>
      </c>
      <c r="C5" s="15">
        <v>0</v>
      </c>
      <c r="D5" s="15">
        <v>0</v>
      </c>
      <c r="E5" s="20" t="s">
        <v>93</v>
      </c>
      <c r="F5" s="20" t="s">
        <v>157</v>
      </c>
      <c r="G5" s="13">
        <v>0</v>
      </c>
      <c r="H5" s="20">
        <v>1.1028686259378548</v>
      </c>
      <c r="I5" s="15"/>
      <c r="J5" s="15">
        <v>2</v>
      </c>
      <c r="K5" s="15">
        <v>0</v>
      </c>
      <c r="L5" s="15">
        <v>0</v>
      </c>
      <c r="M5" s="15">
        <v>0</v>
      </c>
      <c r="N5" s="15">
        <v>2</v>
      </c>
      <c r="O5" s="15">
        <v>0</v>
      </c>
    </row>
    <row r="6" spans="1:15" x14ac:dyDescent="0.25">
      <c r="A6" s="9" t="s">
        <v>10</v>
      </c>
      <c r="B6" s="15">
        <v>25.2</v>
      </c>
      <c r="C6" s="15">
        <v>3.15</v>
      </c>
      <c r="D6" s="20" t="s">
        <v>158</v>
      </c>
      <c r="E6" s="20" t="s">
        <v>79</v>
      </c>
      <c r="F6" s="20" t="s">
        <v>159</v>
      </c>
      <c r="G6" s="13">
        <v>1752000</v>
      </c>
      <c r="H6" s="20">
        <v>0.94956581900036541</v>
      </c>
      <c r="I6" s="15">
        <v>2</v>
      </c>
      <c r="J6" s="15">
        <v>4</v>
      </c>
      <c r="K6" s="15">
        <v>3</v>
      </c>
      <c r="L6" s="15">
        <v>1</v>
      </c>
      <c r="M6" s="15">
        <v>3</v>
      </c>
      <c r="N6" s="15">
        <v>5</v>
      </c>
      <c r="O6" s="15">
        <v>1</v>
      </c>
    </row>
    <row r="7" spans="1:15" x14ac:dyDescent="0.25">
      <c r="A7" s="23" t="s">
        <v>11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3">
        <v>0</v>
      </c>
      <c r="H7" s="20">
        <v>0</v>
      </c>
      <c r="I7" s="15"/>
      <c r="J7" s="15">
        <v>0</v>
      </c>
      <c r="K7" s="15">
        <v>0</v>
      </c>
      <c r="L7" s="15">
        <v>0</v>
      </c>
      <c r="M7" s="15"/>
      <c r="N7" s="15"/>
      <c r="O7" s="15"/>
    </row>
    <row r="8" spans="1:15" x14ac:dyDescent="0.25">
      <c r="A8" s="9" t="s">
        <v>12</v>
      </c>
      <c r="B8" s="15">
        <v>5.5</v>
      </c>
      <c r="C8" s="15">
        <v>0</v>
      </c>
      <c r="D8" s="15">
        <v>0</v>
      </c>
      <c r="E8" s="20" t="s">
        <v>75</v>
      </c>
      <c r="F8" s="20" t="s">
        <v>75</v>
      </c>
      <c r="G8" s="13">
        <v>0</v>
      </c>
      <c r="H8" s="20">
        <v>0.62679185754200928</v>
      </c>
      <c r="I8" s="15"/>
      <c r="J8" s="15">
        <v>0</v>
      </c>
      <c r="K8" s="15">
        <v>0</v>
      </c>
      <c r="L8" s="15">
        <v>3</v>
      </c>
      <c r="M8" s="15">
        <v>2</v>
      </c>
      <c r="N8" s="15">
        <v>0</v>
      </c>
      <c r="O8" s="15">
        <v>0</v>
      </c>
    </row>
    <row r="9" spans="1:15" x14ac:dyDescent="0.25">
      <c r="A9" s="17" t="s">
        <v>13</v>
      </c>
      <c r="B9" s="15">
        <v>13.78</v>
      </c>
      <c r="C9" s="15">
        <v>7.41</v>
      </c>
      <c r="D9" s="20" t="s">
        <v>75</v>
      </c>
      <c r="E9" s="20" t="s">
        <v>160</v>
      </c>
      <c r="F9" s="20" t="s">
        <v>161</v>
      </c>
      <c r="G9" s="13">
        <v>2060794</v>
      </c>
      <c r="H9" s="20">
        <v>1.1111654450600754</v>
      </c>
      <c r="I9" s="15"/>
      <c r="J9" s="15">
        <v>6</v>
      </c>
      <c r="K9" s="15">
        <v>2</v>
      </c>
      <c r="L9" s="15">
        <v>5</v>
      </c>
      <c r="M9" s="15">
        <v>5</v>
      </c>
      <c r="N9" s="15">
        <v>4</v>
      </c>
      <c r="O9" s="15">
        <v>3</v>
      </c>
    </row>
    <row r="10" spans="1:15" x14ac:dyDescent="0.25">
      <c r="A10" s="9" t="s">
        <v>14</v>
      </c>
      <c r="B10" s="15">
        <v>18.600000000000001</v>
      </c>
      <c r="C10" s="15">
        <v>11.3</v>
      </c>
      <c r="D10" s="20" t="s">
        <v>162</v>
      </c>
      <c r="E10" s="20" t="s">
        <v>163</v>
      </c>
      <c r="F10" s="20" t="s">
        <v>164</v>
      </c>
      <c r="G10" s="13">
        <v>6216962</v>
      </c>
      <c r="H10" s="20">
        <v>1.0662724207355136</v>
      </c>
      <c r="I10" s="15"/>
      <c r="J10" s="15">
        <v>10</v>
      </c>
      <c r="K10" s="15">
        <v>5</v>
      </c>
      <c r="L10" s="15">
        <v>4</v>
      </c>
      <c r="M10" s="15">
        <v>4</v>
      </c>
      <c r="N10" s="15">
        <v>0</v>
      </c>
      <c r="O10" s="15">
        <v>4</v>
      </c>
    </row>
    <row r="11" spans="1:15" x14ac:dyDescent="0.25">
      <c r="A11" s="9" t="s">
        <v>15</v>
      </c>
      <c r="B11" s="15">
        <v>7.15</v>
      </c>
      <c r="C11" s="15">
        <v>0.9</v>
      </c>
      <c r="D11" s="20" t="s">
        <v>70</v>
      </c>
      <c r="E11" s="20" t="s">
        <v>68</v>
      </c>
      <c r="F11" s="20" t="s">
        <v>81</v>
      </c>
      <c r="G11" s="13">
        <v>667000</v>
      </c>
      <c r="H11" s="20">
        <v>0.89867489361490183</v>
      </c>
      <c r="I11" s="15"/>
      <c r="J11" s="15">
        <v>2</v>
      </c>
      <c r="K11" s="15">
        <v>0</v>
      </c>
      <c r="L11" s="15">
        <v>3</v>
      </c>
      <c r="M11" s="15">
        <v>2</v>
      </c>
      <c r="N11" s="15">
        <v>2</v>
      </c>
      <c r="O11" s="15">
        <v>0</v>
      </c>
    </row>
    <row r="12" spans="1:15" x14ac:dyDescent="0.25">
      <c r="A12" s="9" t="s">
        <v>16</v>
      </c>
      <c r="B12" s="15">
        <v>6.4</v>
      </c>
      <c r="C12" s="15">
        <v>0.4</v>
      </c>
      <c r="D12" s="20" t="s">
        <v>157</v>
      </c>
      <c r="E12" s="20" t="s">
        <v>75</v>
      </c>
      <c r="F12" s="20" t="s">
        <v>165</v>
      </c>
      <c r="G12" s="13">
        <v>1071052</v>
      </c>
      <c r="H12" s="20">
        <v>0.94441507960291737</v>
      </c>
      <c r="I12" s="15"/>
      <c r="J12" s="15">
        <v>3</v>
      </c>
      <c r="K12" s="15">
        <v>0</v>
      </c>
      <c r="L12" s="15">
        <v>5</v>
      </c>
      <c r="M12" s="15">
        <v>6</v>
      </c>
      <c r="N12" s="15">
        <v>0</v>
      </c>
      <c r="O12" s="15">
        <v>0</v>
      </c>
    </row>
    <row r="13" spans="1:15" x14ac:dyDescent="0.25">
      <c r="A13" s="9" t="s">
        <v>50</v>
      </c>
      <c r="B13" s="15">
        <v>9.5500000000000007</v>
      </c>
      <c r="C13" s="15">
        <v>0.1</v>
      </c>
      <c r="D13" s="20" t="s">
        <v>163</v>
      </c>
      <c r="E13" s="20" t="s">
        <v>82</v>
      </c>
      <c r="F13" s="20" t="s">
        <v>166</v>
      </c>
      <c r="G13" s="13">
        <v>0</v>
      </c>
      <c r="H13" s="20">
        <v>0.7714954414119205</v>
      </c>
      <c r="I13" s="15"/>
      <c r="J13" s="15">
        <v>11</v>
      </c>
      <c r="K13" s="15">
        <v>4</v>
      </c>
      <c r="L13" s="15">
        <v>8</v>
      </c>
      <c r="M13" s="15">
        <v>1</v>
      </c>
      <c r="N13" s="15">
        <v>1</v>
      </c>
      <c r="O13" s="15">
        <v>6</v>
      </c>
    </row>
    <row r="14" spans="1:15" x14ac:dyDescent="0.25">
      <c r="A14" s="9" t="s">
        <v>55</v>
      </c>
      <c r="B14" s="15">
        <v>7</v>
      </c>
      <c r="C14" s="15">
        <v>0</v>
      </c>
      <c r="D14" s="15">
        <v>0</v>
      </c>
      <c r="E14" s="20" t="s">
        <v>167</v>
      </c>
      <c r="F14" s="20" t="s">
        <v>83</v>
      </c>
      <c r="G14" s="13">
        <v>0</v>
      </c>
      <c r="H14" s="20">
        <v>0.68902715242968204</v>
      </c>
      <c r="I14" s="15"/>
      <c r="J14" s="15">
        <v>8</v>
      </c>
      <c r="K14" s="15">
        <v>1</v>
      </c>
      <c r="L14" s="15">
        <v>3</v>
      </c>
      <c r="M14" s="15">
        <v>3</v>
      </c>
      <c r="N14" s="15">
        <v>0</v>
      </c>
      <c r="O14" s="15">
        <v>2</v>
      </c>
    </row>
    <row r="15" spans="1:15" x14ac:dyDescent="0.25">
      <c r="A15" s="17" t="s">
        <v>17</v>
      </c>
      <c r="B15" s="15">
        <v>1.6</v>
      </c>
      <c r="C15" s="15">
        <v>0</v>
      </c>
      <c r="D15" s="15">
        <v>0</v>
      </c>
      <c r="E15" s="20" t="s">
        <v>168</v>
      </c>
      <c r="F15" s="20" t="s">
        <v>59</v>
      </c>
      <c r="G15" s="13">
        <v>0</v>
      </c>
      <c r="H15" s="20">
        <v>1.1102945556359543</v>
      </c>
      <c r="I15" s="15"/>
      <c r="J15" s="15">
        <v>2</v>
      </c>
      <c r="K15" s="15">
        <v>0</v>
      </c>
      <c r="L15" s="15">
        <v>3</v>
      </c>
      <c r="M15" s="15">
        <v>1</v>
      </c>
      <c r="N15" s="15">
        <v>1</v>
      </c>
      <c r="O15" s="15">
        <v>2</v>
      </c>
    </row>
    <row r="16" spans="1:15" x14ac:dyDescent="0.25">
      <c r="A16" s="9" t="s">
        <v>18</v>
      </c>
      <c r="B16" s="15">
        <v>5.25</v>
      </c>
      <c r="C16" s="15">
        <v>1.3</v>
      </c>
      <c r="D16" s="20" t="s">
        <v>105</v>
      </c>
      <c r="E16" s="15" t="s">
        <v>84</v>
      </c>
      <c r="F16" s="20" t="s">
        <v>169</v>
      </c>
      <c r="G16" s="13">
        <v>1319333</v>
      </c>
      <c r="H16" s="20">
        <v>1.0791348551966955</v>
      </c>
      <c r="I16" s="15"/>
      <c r="J16" s="15">
        <v>9</v>
      </c>
      <c r="K16" s="15">
        <v>0</v>
      </c>
      <c r="L16" s="15">
        <v>5</v>
      </c>
      <c r="M16" s="15">
        <v>2</v>
      </c>
      <c r="N16" s="15">
        <v>2</v>
      </c>
      <c r="O16" s="15">
        <v>3</v>
      </c>
    </row>
    <row r="17" spans="1:15" x14ac:dyDescent="0.25">
      <c r="A17" s="9" t="s">
        <v>19</v>
      </c>
      <c r="B17" s="15">
        <v>8.4499999999999993</v>
      </c>
      <c r="C17" s="15">
        <v>0.05</v>
      </c>
      <c r="D17" s="20" t="s">
        <v>58</v>
      </c>
      <c r="E17" s="20" t="s">
        <v>170</v>
      </c>
      <c r="F17" s="20" t="s">
        <v>171</v>
      </c>
      <c r="G17" s="13">
        <v>0</v>
      </c>
      <c r="H17" s="20">
        <v>0.98321000149209214</v>
      </c>
      <c r="I17" s="15"/>
      <c r="J17" s="15">
        <v>9</v>
      </c>
      <c r="K17" s="15">
        <v>2</v>
      </c>
      <c r="L17" s="15">
        <v>6</v>
      </c>
      <c r="M17" s="15">
        <v>5</v>
      </c>
      <c r="N17" s="15">
        <v>1</v>
      </c>
      <c r="O17" s="15">
        <v>3</v>
      </c>
    </row>
    <row r="18" spans="1:15" x14ac:dyDescent="0.25">
      <c r="A18" s="9" t="s">
        <v>51</v>
      </c>
      <c r="B18" s="15">
        <v>6.1</v>
      </c>
      <c r="C18" s="15">
        <v>0.1</v>
      </c>
      <c r="D18" s="20" t="s">
        <v>85</v>
      </c>
      <c r="E18" s="20" t="s">
        <v>172</v>
      </c>
      <c r="F18" s="20" t="s">
        <v>173</v>
      </c>
      <c r="G18" s="13">
        <v>348500</v>
      </c>
      <c r="H18" s="20">
        <v>0.87737423221180277</v>
      </c>
      <c r="I18" s="15"/>
      <c r="J18" s="15">
        <v>7</v>
      </c>
      <c r="K18" s="15">
        <v>0</v>
      </c>
      <c r="L18" s="15">
        <v>2</v>
      </c>
      <c r="M18" s="15">
        <v>10</v>
      </c>
      <c r="N18" s="15">
        <v>2</v>
      </c>
      <c r="O18" s="15">
        <v>3</v>
      </c>
    </row>
    <row r="19" spans="1:15" x14ac:dyDescent="0.25">
      <c r="A19" s="23" t="s">
        <v>20</v>
      </c>
      <c r="B19" s="15">
        <v>2.4500000000000002</v>
      </c>
      <c r="C19" s="15">
        <v>0</v>
      </c>
      <c r="D19" s="20" t="s">
        <v>86</v>
      </c>
      <c r="E19" s="20" t="s">
        <v>68</v>
      </c>
      <c r="F19" s="20" t="s">
        <v>174</v>
      </c>
      <c r="G19" s="13">
        <v>0</v>
      </c>
      <c r="H19" s="20">
        <v>0</v>
      </c>
      <c r="I19" s="15"/>
      <c r="J19" s="15">
        <v>0</v>
      </c>
      <c r="K19" s="15">
        <v>0</v>
      </c>
      <c r="L19" s="15">
        <v>0</v>
      </c>
      <c r="M19" s="15"/>
      <c r="N19" s="15"/>
      <c r="O19" s="15"/>
    </row>
    <row r="20" spans="1:15" x14ac:dyDescent="0.25">
      <c r="A20" s="9" t="s">
        <v>21</v>
      </c>
      <c r="B20" s="15">
        <v>4.8</v>
      </c>
      <c r="C20" s="15">
        <v>0</v>
      </c>
      <c r="D20" s="20" t="s">
        <v>92</v>
      </c>
      <c r="E20" s="20" t="s">
        <v>106</v>
      </c>
      <c r="F20" s="20" t="s">
        <v>62</v>
      </c>
      <c r="G20" s="13">
        <v>0</v>
      </c>
      <c r="H20" s="20">
        <v>0.86357862821215725</v>
      </c>
      <c r="I20" s="15"/>
      <c r="J20" s="15">
        <v>5</v>
      </c>
      <c r="K20" s="15">
        <v>1</v>
      </c>
      <c r="L20" s="15">
        <v>2</v>
      </c>
      <c r="M20" s="15">
        <v>3</v>
      </c>
      <c r="N20" s="15">
        <v>0</v>
      </c>
      <c r="O20" s="15">
        <v>1</v>
      </c>
    </row>
    <row r="21" spans="1:15" x14ac:dyDescent="0.25">
      <c r="A21" s="9" t="s">
        <v>22</v>
      </c>
      <c r="B21" s="15">
        <v>1.85</v>
      </c>
      <c r="C21" s="15">
        <v>0</v>
      </c>
      <c r="D21" s="20" t="s">
        <v>84</v>
      </c>
      <c r="E21" s="20" t="s">
        <v>64</v>
      </c>
      <c r="F21" s="20" t="s">
        <v>175</v>
      </c>
      <c r="G21" s="13">
        <v>0</v>
      </c>
      <c r="H21" s="20">
        <v>0.8410529050182064</v>
      </c>
      <c r="I21" s="15"/>
      <c r="J21" s="15">
        <v>2</v>
      </c>
      <c r="K21" s="15">
        <v>0</v>
      </c>
      <c r="L21" s="15">
        <v>3</v>
      </c>
      <c r="M21" s="15">
        <v>1</v>
      </c>
      <c r="N21" s="15">
        <v>0</v>
      </c>
      <c r="O21" s="15">
        <v>1</v>
      </c>
    </row>
    <row r="22" spans="1:15" x14ac:dyDescent="0.25">
      <c r="A22" s="9" t="s">
        <v>23</v>
      </c>
      <c r="B22" s="15">
        <v>9.85</v>
      </c>
      <c r="C22" s="15">
        <v>3</v>
      </c>
      <c r="D22" s="20" t="s">
        <v>176</v>
      </c>
      <c r="E22" s="20" t="s">
        <v>118</v>
      </c>
      <c r="F22" s="20" t="s">
        <v>177</v>
      </c>
      <c r="G22" s="13">
        <v>2071500</v>
      </c>
      <c r="H22" s="20">
        <v>0.89761157552108117</v>
      </c>
      <c r="I22" s="15"/>
      <c r="J22" s="15">
        <v>8</v>
      </c>
      <c r="K22" s="15">
        <v>0</v>
      </c>
      <c r="L22" s="15">
        <v>2</v>
      </c>
      <c r="M22" s="15">
        <v>11</v>
      </c>
      <c r="N22" s="15">
        <v>1</v>
      </c>
      <c r="O22" s="15">
        <v>4</v>
      </c>
    </row>
    <row r="23" spans="1:15" x14ac:dyDescent="0.25">
      <c r="A23" s="9" t="s">
        <v>24</v>
      </c>
      <c r="B23" s="15">
        <v>14.85</v>
      </c>
      <c r="C23" s="15">
        <v>1.7</v>
      </c>
      <c r="D23" s="20" t="s">
        <v>78</v>
      </c>
      <c r="E23" s="20" t="s">
        <v>87</v>
      </c>
      <c r="F23" s="20" t="s">
        <v>178</v>
      </c>
      <c r="G23" s="13">
        <v>1354500</v>
      </c>
      <c r="H23" s="20">
        <v>0.93944180339695915</v>
      </c>
      <c r="I23" s="15"/>
      <c r="J23" s="15">
        <v>23</v>
      </c>
      <c r="K23" s="15">
        <v>1</v>
      </c>
      <c r="L23" s="15">
        <v>3</v>
      </c>
      <c r="M23" s="15">
        <v>5</v>
      </c>
      <c r="N23" s="15">
        <v>3</v>
      </c>
      <c r="O23" s="15">
        <v>1</v>
      </c>
    </row>
    <row r="24" spans="1:15" x14ac:dyDescent="0.25">
      <c r="A24" s="9" t="s">
        <v>25</v>
      </c>
      <c r="B24" s="15">
        <v>6</v>
      </c>
      <c r="C24" s="15">
        <v>0</v>
      </c>
      <c r="D24" s="20" t="s">
        <v>179</v>
      </c>
      <c r="E24" s="20" t="s">
        <v>89</v>
      </c>
      <c r="F24" s="20" t="s">
        <v>65</v>
      </c>
      <c r="G24" s="13">
        <v>0</v>
      </c>
      <c r="H24" s="20">
        <v>0.82778967077898358</v>
      </c>
      <c r="I24" s="15"/>
      <c r="J24" s="15">
        <v>7</v>
      </c>
      <c r="K24" s="15">
        <v>0</v>
      </c>
      <c r="L24" s="15">
        <v>3</v>
      </c>
      <c r="M24" s="15">
        <v>7</v>
      </c>
      <c r="N24" s="15">
        <v>0</v>
      </c>
      <c r="O24" s="15">
        <v>4</v>
      </c>
    </row>
    <row r="25" spans="1:15" x14ac:dyDescent="0.25">
      <c r="A25" s="9" t="s">
        <v>26</v>
      </c>
      <c r="B25" s="15">
        <v>12.95</v>
      </c>
      <c r="C25" s="15">
        <v>1.65</v>
      </c>
      <c r="D25" s="20" t="s">
        <v>90</v>
      </c>
      <c r="E25" s="20" t="s">
        <v>180</v>
      </c>
      <c r="F25" s="20" t="s">
        <v>181</v>
      </c>
      <c r="G25" s="13">
        <v>645260</v>
      </c>
      <c r="H25" s="20">
        <v>0.81608988154790285</v>
      </c>
      <c r="I25" s="15"/>
      <c r="J25" s="15">
        <v>12</v>
      </c>
      <c r="K25" s="15">
        <v>0</v>
      </c>
      <c r="L25" s="15">
        <v>9</v>
      </c>
      <c r="M25" s="15">
        <v>9</v>
      </c>
      <c r="N25" s="15">
        <v>2</v>
      </c>
      <c r="O25" s="15">
        <v>4</v>
      </c>
    </row>
    <row r="26" spans="1:15" x14ac:dyDescent="0.25">
      <c r="A26" s="9" t="s">
        <v>27</v>
      </c>
      <c r="B26" s="15">
        <v>2.75</v>
      </c>
      <c r="C26" s="15">
        <v>0</v>
      </c>
      <c r="D26" s="15">
        <v>0</v>
      </c>
      <c r="E26" s="20" t="s">
        <v>68</v>
      </c>
      <c r="F26" s="20" t="s">
        <v>88</v>
      </c>
      <c r="G26" s="13">
        <v>0</v>
      </c>
      <c r="H26" s="20">
        <v>0.73743105312794444</v>
      </c>
      <c r="I26" s="15"/>
      <c r="J26" s="15">
        <v>0</v>
      </c>
      <c r="K26" s="15">
        <v>0</v>
      </c>
      <c r="L26" s="15">
        <v>5</v>
      </c>
      <c r="M26" s="15">
        <v>3</v>
      </c>
      <c r="N26" s="15">
        <v>0</v>
      </c>
      <c r="O26" s="15">
        <v>3</v>
      </c>
    </row>
    <row r="27" spans="1:15" x14ac:dyDescent="0.25">
      <c r="A27" s="9" t="s">
        <v>52</v>
      </c>
      <c r="B27" s="20" t="s">
        <v>101</v>
      </c>
      <c r="C27" s="15">
        <v>0.7</v>
      </c>
      <c r="D27" s="20" t="s">
        <v>102</v>
      </c>
      <c r="E27" s="20" t="s">
        <v>58</v>
      </c>
      <c r="F27" s="20" t="s">
        <v>103</v>
      </c>
      <c r="G27" s="13">
        <v>586000</v>
      </c>
      <c r="H27" s="20">
        <v>0.99262547103673415</v>
      </c>
      <c r="I27" s="15"/>
      <c r="J27" s="15">
        <v>10</v>
      </c>
      <c r="K27" s="15">
        <v>1</v>
      </c>
      <c r="L27" s="15">
        <v>5</v>
      </c>
      <c r="M27" s="15">
        <v>2</v>
      </c>
      <c r="N27" s="15">
        <v>0</v>
      </c>
      <c r="O27" s="15">
        <v>0</v>
      </c>
    </row>
    <row r="28" spans="1:15" x14ac:dyDescent="0.25">
      <c r="A28" s="9" t="s">
        <v>28</v>
      </c>
      <c r="B28" s="20" t="s">
        <v>104</v>
      </c>
      <c r="C28" s="20" t="s">
        <v>105</v>
      </c>
      <c r="D28" s="20" t="s">
        <v>59</v>
      </c>
      <c r="E28" s="20" t="s">
        <v>60</v>
      </c>
      <c r="F28" s="20" t="s">
        <v>106</v>
      </c>
      <c r="G28" s="13">
        <v>0</v>
      </c>
      <c r="H28" s="20">
        <v>1</v>
      </c>
      <c r="I28" s="15"/>
      <c r="J28" s="15">
        <v>5</v>
      </c>
      <c r="K28" s="15">
        <v>0</v>
      </c>
      <c r="L28" s="15">
        <v>5</v>
      </c>
      <c r="M28" s="15">
        <v>1</v>
      </c>
      <c r="N28" s="15">
        <v>1</v>
      </c>
      <c r="O28" s="15">
        <v>1</v>
      </c>
    </row>
    <row r="29" spans="1:15" x14ac:dyDescent="0.25">
      <c r="A29" s="9" t="s">
        <v>29</v>
      </c>
      <c r="B29" s="20" t="s">
        <v>107</v>
      </c>
      <c r="C29" s="15">
        <v>0</v>
      </c>
      <c r="D29" s="20" t="s">
        <v>59</v>
      </c>
      <c r="E29" s="20" t="s">
        <v>108</v>
      </c>
      <c r="F29" s="20" t="s">
        <v>60</v>
      </c>
      <c r="G29" s="13">
        <v>0</v>
      </c>
      <c r="H29" s="20">
        <v>0.81939742025231788</v>
      </c>
      <c r="I29" s="15"/>
      <c r="J29" s="15">
        <v>5</v>
      </c>
      <c r="K29" s="15">
        <v>0</v>
      </c>
      <c r="L29" s="15">
        <v>1</v>
      </c>
      <c r="M29" s="15">
        <v>1</v>
      </c>
      <c r="N29" s="15">
        <v>0</v>
      </c>
      <c r="O29" s="15">
        <v>0</v>
      </c>
    </row>
    <row r="30" spans="1:15" x14ac:dyDescent="0.25">
      <c r="A30" s="23" t="s">
        <v>30</v>
      </c>
      <c r="B30" s="20" t="s">
        <v>109</v>
      </c>
      <c r="C30" s="20" t="s">
        <v>105</v>
      </c>
      <c r="D30" s="15">
        <v>0</v>
      </c>
      <c r="E30" s="15">
        <v>0</v>
      </c>
      <c r="F30" s="15">
        <v>0</v>
      </c>
      <c r="G30" s="13">
        <v>0</v>
      </c>
      <c r="H30" s="20">
        <v>0</v>
      </c>
      <c r="I30" s="15"/>
      <c r="J30" s="15">
        <v>0</v>
      </c>
      <c r="K30" s="15">
        <v>0</v>
      </c>
      <c r="L30" s="15">
        <v>0</v>
      </c>
      <c r="M30" s="15"/>
      <c r="N30" s="15"/>
      <c r="O30" s="15"/>
    </row>
    <row r="31" spans="1:15" x14ac:dyDescent="0.25">
      <c r="A31" s="9" t="s">
        <v>53</v>
      </c>
      <c r="B31" s="20" t="s">
        <v>110</v>
      </c>
      <c r="C31" s="15">
        <v>0</v>
      </c>
      <c r="D31" s="20" t="s">
        <v>59</v>
      </c>
      <c r="E31" s="15" t="s">
        <v>111</v>
      </c>
      <c r="F31" s="20" t="s">
        <v>105</v>
      </c>
      <c r="G31" s="13">
        <v>0</v>
      </c>
      <c r="H31" s="20">
        <v>0.92574735961571564</v>
      </c>
      <c r="I31" s="15"/>
      <c r="J31" s="15">
        <v>2</v>
      </c>
      <c r="K31" s="15">
        <v>0</v>
      </c>
      <c r="L31" s="15">
        <v>1</v>
      </c>
      <c r="M31" s="15">
        <v>1</v>
      </c>
      <c r="N31" s="15">
        <v>0</v>
      </c>
      <c r="O31" s="15">
        <v>0</v>
      </c>
    </row>
    <row r="32" spans="1:15" x14ac:dyDescent="0.25">
      <c r="A32" s="9" t="s">
        <v>31</v>
      </c>
      <c r="B32" s="20" t="s">
        <v>112</v>
      </c>
      <c r="C32" s="20" t="s">
        <v>59</v>
      </c>
      <c r="D32" s="20" t="s">
        <v>63</v>
      </c>
      <c r="E32" s="20" t="s">
        <v>68</v>
      </c>
      <c r="F32" s="20" t="s">
        <v>113</v>
      </c>
      <c r="G32" s="13">
        <v>4298000</v>
      </c>
      <c r="H32" s="20">
        <v>1.2158686762906239</v>
      </c>
      <c r="I32" s="15"/>
      <c r="J32" s="15">
        <v>6</v>
      </c>
      <c r="K32" s="15">
        <v>1</v>
      </c>
      <c r="L32" s="15">
        <v>0</v>
      </c>
      <c r="M32" s="15">
        <v>2</v>
      </c>
      <c r="N32" s="15">
        <v>2</v>
      </c>
      <c r="O32" s="15">
        <v>3</v>
      </c>
    </row>
    <row r="33" spans="1:16383" x14ac:dyDescent="0.25">
      <c r="A33" s="9" t="s">
        <v>32</v>
      </c>
      <c r="B33" s="20" t="s">
        <v>114</v>
      </c>
      <c r="C33" s="20" t="s">
        <v>115</v>
      </c>
      <c r="D33" s="20" t="s">
        <v>59</v>
      </c>
      <c r="E33" s="15">
        <v>0</v>
      </c>
      <c r="F33" s="20" t="s">
        <v>116</v>
      </c>
      <c r="G33" s="13">
        <v>0</v>
      </c>
      <c r="H33" s="20">
        <v>1.0169800263845412</v>
      </c>
      <c r="I33" s="15"/>
      <c r="J33" s="15">
        <v>5</v>
      </c>
      <c r="K33" s="15">
        <v>1</v>
      </c>
      <c r="L33" s="15">
        <v>1</v>
      </c>
      <c r="M33" s="15">
        <v>1</v>
      </c>
      <c r="N33" s="15">
        <v>0</v>
      </c>
      <c r="O33" s="15">
        <v>0</v>
      </c>
    </row>
    <row r="34" spans="1:16383" x14ac:dyDescent="0.25">
      <c r="A34" s="9" t="s">
        <v>33</v>
      </c>
      <c r="B34" s="20" t="s">
        <v>117</v>
      </c>
      <c r="C34" s="20" t="s">
        <v>105</v>
      </c>
      <c r="D34" s="20" t="s">
        <v>118</v>
      </c>
      <c r="E34" s="20" t="s">
        <v>119</v>
      </c>
      <c r="F34" s="20" t="s">
        <v>120</v>
      </c>
      <c r="G34" s="13">
        <v>0</v>
      </c>
      <c r="H34" s="20">
        <v>0.94743468634838501</v>
      </c>
      <c r="I34" s="15"/>
      <c r="J34" s="15">
        <v>7</v>
      </c>
      <c r="K34" s="15">
        <v>0</v>
      </c>
      <c r="L34" s="15">
        <v>4</v>
      </c>
      <c r="M34" s="15">
        <v>0</v>
      </c>
      <c r="N34" s="15">
        <v>0</v>
      </c>
      <c r="O34" s="15">
        <v>2</v>
      </c>
    </row>
    <row r="35" spans="1:16383" x14ac:dyDescent="0.25">
      <c r="A35" s="9" t="s">
        <v>34</v>
      </c>
      <c r="B35" s="20" t="s">
        <v>121</v>
      </c>
      <c r="C35" s="15" t="s">
        <v>122</v>
      </c>
      <c r="D35" s="20" t="s">
        <v>66</v>
      </c>
      <c r="E35" s="20" t="s">
        <v>123</v>
      </c>
      <c r="F35" s="20" t="s">
        <v>124</v>
      </c>
      <c r="G35" s="13">
        <v>0</v>
      </c>
      <c r="H35" s="20">
        <v>0.73947002971409681</v>
      </c>
      <c r="I35" s="15"/>
      <c r="J35" s="15">
        <v>8</v>
      </c>
      <c r="K35" s="15">
        <v>2</v>
      </c>
      <c r="L35" s="15">
        <v>7</v>
      </c>
      <c r="M35" s="15">
        <v>5</v>
      </c>
      <c r="N35" s="15">
        <v>0</v>
      </c>
      <c r="O35" s="15">
        <v>6</v>
      </c>
    </row>
    <row r="36" spans="1:16383" x14ac:dyDescent="0.25">
      <c r="A36" s="9" t="s">
        <v>35</v>
      </c>
      <c r="B36" s="20" t="s">
        <v>125</v>
      </c>
      <c r="C36" s="20" t="s">
        <v>105</v>
      </c>
      <c r="D36" s="20" t="s">
        <v>68</v>
      </c>
      <c r="E36" s="20" t="s">
        <v>69</v>
      </c>
      <c r="F36" s="20" t="s">
        <v>126</v>
      </c>
      <c r="G36" s="13">
        <v>0</v>
      </c>
      <c r="H36" s="20">
        <v>0.60213219555396114</v>
      </c>
      <c r="I36" s="15"/>
      <c r="J36" s="15">
        <v>1</v>
      </c>
      <c r="K36" s="15">
        <v>0</v>
      </c>
      <c r="L36" s="15">
        <v>6</v>
      </c>
      <c r="M36" s="15">
        <v>2</v>
      </c>
      <c r="N36" s="15">
        <v>2</v>
      </c>
      <c r="O36" s="15">
        <v>6</v>
      </c>
    </row>
    <row r="37" spans="1:16383" x14ac:dyDescent="0.25">
      <c r="A37" s="9" t="s">
        <v>49</v>
      </c>
      <c r="B37" s="20" t="s">
        <v>127</v>
      </c>
      <c r="C37" s="20" t="s">
        <v>105</v>
      </c>
      <c r="D37" s="20" t="s">
        <v>70</v>
      </c>
      <c r="E37" s="20" t="s">
        <v>70</v>
      </c>
      <c r="F37" s="20" t="s">
        <v>128</v>
      </c>
      <c r="G37" s="13">
        <v>0</v>
      </c>
      <c r="H37" s="20">
        <v>1.1566177922664187</v>
      </c>
      <c r="I37" s="15"/>
      <c r="J37" s="15">
        <v>3</v>
      </c>
      <c r="K37" s="15">
        <v>1</v>
      </c>
      <c r="L37" s="15">
        <v>2</v>
      </c>
      <c r="M37" s="15">
        <v>3</v>
      </c>
      <c r="N37" s="15">
        <v>3</v>
      </c>
      <c r="O37" s="15">
        <v>7</v>
      </c>
    </row>
    <row r="38" spans="1:16383" x14ac:dyDescent="0.25">
      <c r="A38" s="9" t="s">
        <v>36</v>
      </c>
      <c r="B38" s="20" t="s">
        <v>71</v>
      </c>
      <c r="C38" s="15">
        <v>0</v>
      </c>
      <c r="D38" s="20" t="s">
        <v>60</v>
      </c>
      <c r="E38" s="20" t="s">
        <v>72</v>
      </c>
      <c r="F38" s="15" t="s">
        <v>61</v>
      </c>
      <c r="G38" s="13">
        <v>0</v>
      </c>
      <c r="H38" s="20">
        <v>1</v>
      </c>
      <c r="I38" s="15"/>
      <c r="J38" s="15">
        <v>2</v>
      </c>
      <c r="K38" s="15">
        <v>0</v>
      </c>
      <c r="L38" s="15">
        <v>4</v>
      </c>
      <c r="M38" s="15">
        <v>0</v>
      </c>
      <c r="N38" s="15">
        <v>1</v>
      </c>
      <c r="O38" s="15">
        <v>0</v>
      </c>
    </row>
    <row r="39" spans="1:16383" x14ac:dyDescent="0.25">
      <c r="A39" s="9" t="s">
        <v>37</v>
      </c>
      <c r="B39" s="20" t="s">
        <v>129</v>
      </c>
      <c r="C39" s="15">
        <v>0</v>
      </c>
      <c r="D39" s="20" t="s">
        <v>105</v>
      </c>
      <c r="E39" s="20" t="s">
        <v>73</v>
      </c>
      <c r="F39" s="20" t="s">
        <v>130</v>
      </c>
      <c r="G39" s="13">
        <v>0</v>
      </c>
      <c r="H39" s="20">
        <v>0.42833342812893715</v>
      </c>
      <c r="I39" s="15"/>
      <c r="J39" s="15">
        <v>8</v>
      </c>
      <c r="K39" s="15">
        <v>1</v>
      </c>
      <c r="L39" s="15">
        <v>6</v>
      </c>
      <c r="M39" s="15">
        <v>2</v>
      </c>
      <c r="N39" s="15">
        <v>0</v>
      </c>
      <c r="O39" s="15">
        <v>1</v>
      </c>
    </row>
    <row r="40" spans="1:16383" x14ac:dyDescent="0.25">
      <c r="A40" s="9" t="s">
        <v>38</v>
      </c>
      <c r="B40" s="20" t="s">
        <v>131</v>
      </c>
      <c r="C40" s="15">
        <v>0</v>
      </c>
      <c r="D40" s="20" t="s">
        <v>67</v>
      </c>
      <c r="E40" s="20" t="s">
        <v>74</v>
      </c>
      <c r="F40" s="20" t="s">
        <v>132</v>
      </c>
      <c r="G40" s="13">
        <v>0</v>
      </c>
      <c r="H40" s="20">
        <v>0.90950331068220713</v>
      </c>
      <c r="I40" s="15"/>
      <c r="J40" s="15">
        <v>34</v>
      </c>
      <c r="K40" s="15">
        <v>2</v>
      </c>
      <c r="L40" s="15">
        <v>8</v>
      </c>
      <c r="M40" s="15">
        <v>16</v>
      </c>
      <c r="N40" s="15">
        <v>0</v>
      </c>
      <c r="O40" s="15">
        <v>3</v>
      </c>
    </row>
    <row r="41" spans="1:16383" x14ac:dyDescent="0.25">
      <c r="A41" s="9" t="s">
        <v>39</v>
      </c>
      <c r="B41" s="20" t="s">
        <v>133</v>
      </c>
      <c r="C41" s="20" t="s">
        <v>60</v>
      </c>
      <c r="D41" s="15">
        <v>0</v>
      </c>
      <c r="E41" s="20" t="s">
        <v>68</v>
      </c>
      <c r="F41" s="20" t="s">
        <v>62</v>
      </c>
      <c r="G41" s="13">
        <v>0</v>
      </c>
      <c r="H41" s="20">
        <v>0.65742298880881522</v>
      </c>
      <c r="I41" s="15"/>
      <c r="J41" s="15">
        <v>1</v>
      </c>
      <c r="K41" s="15">
        <v>0</v>
      </c>
      <c r="L41" s="15">
        <v>2</v>
      </c>
      <c r="M41" s="15">
        <v>4</v>
      </c>
      <c r="N41" s="15">
        <v>0</v>
      </c>
      <c r="O41" s="15">
        <v>0</v>
      </c>
    </row>
    <row r="42" spans="1:16383" x14ac:dyDescent="0.25">
      <c r="A42" s="9" t="s">
        <v>47</v>
      </c>
      <c r="B42" s="20" t="s">
        <v>134</v>
      </c>
      <c r="C42" s="20" t="s">
        <v>135</v>
      </c>
      <c r="D42" s="15" t="s">
        <v>67</v>
      </c>
      <c r="E42" s="20" t="s">
        <v>136</v>
      </c>
      <c r="F42" s="20" t="s">
        <v>137</v>
      </c>
      <c r="G42" s="13">
        <v>545907</v>
      </c>
      <c r="H42" s="20">
        <v>0.67364105897971072</v>
      </c>
      <c r="I42" s="15"/>
      <c r="J42" s="15">
        <v>10</v>
      </c>
      <c r="K42" s="15">
        <v>0</v>
      </c>
      <c r="L42" s="15">
        <v>3</v>
      </c>
      <c r="M42" s="15">
        <v>6</v>
      </c>
      <c r="N42" s="15">
        <v>0</v>
      </c>
      <c r="O42" s="15">
        <v>0</v>
      </c>
    </row>
    <row r="43" spans="1:16383" x14ac:dyDescent="0.25">
      <c r="A43" s="9" t="s">
        <v>40</v>
      </c>
      <c r="B43" s="20" t="s">
        <v>182</v>
      </c>
      <c r="C43" s="20" t="s">
        <v>183</v>
      </c>
      <c r="D43" s="20" t="s">
        <v>80</v>
      </c>
      <c r="E43" s="20" t="s">
        <v>91</v>
      </c>
      <c r="F43" s="20" t="s">
        <v>184</v>
      </c>
      <c r="G43" s="13">
        <v>5466500</v>
      </c>
      <c r="H43" s="20">
        <v>1.0370579175846679</v>
      </c>
      <c r="I43" s="15">
        <v>2</v>
      </c>
      <c r="J43" s="15">
        <v>19</v>
      </c>
      <c r="K43" s="15">
        <v>0</v>
      </c>
      <c r="L43" s="15">
        <v>2</v>
      </c>
      <c r="M43" s="15">
        <v>1</v>
      </c>
      <c r="N43" s="15">
        <v>9</v>
      </c>
      <c r="O43" s="15">
        <v>2</v>
      </c>
    </row>
    <row r="44" spans="1:16383" x14ac:dyDescent="0.25">
      <c r="A44" s="9" t="s">
        <v>48</v>
      </c>
      <c r="B44" s="20" t="s">
        <v>138</v>
      </c>
      <c r="C44" s="15">
        <v>0</v>
      </c>
      <c r="D44" s="15">
        <v>0</v>
      </c>
      <c r="E44" s="20" t="s">
        <v>86</v>
      </c>
      <c r="F44" s="15" t="s">
        <v>69</v>
      </c>
      <c r="G44" s="13">
        <v>0</v>
      </c>
      <c r="H44" s="22">
        <v>1.0735196812186623</v>
      </c>
      <c r="I44" s="15"/>
      <c r="J44" s="15">
        <v>5</v>
      </c>
      <c r="K44" s="15">
        <v>0</v>
      </c>
      <c r="L44" s="15">
        <v>1</v>
      </c>
      <c r="M44" s="15">
        <v>0</v>
      </c>
      <c r="N44" s="15">
        <v>0</v>
      </c>
      <c r="O44" s="15">
        <v>0</v>
      </c>
    </row>
    <row r="45" spans="1:16383" x14ac:dyDescent="0.25">
      <c r="A45" s="9" t="s">
        <v>45</v>
      </c>
      <c r="B45" s="20" t="s">
        <v>139</v>
      </c>
      <c r="C45" s="20" t="s">
        <v>111</v>
      </c>
      <c r="D45" s="20" t="s">
        <v>59</v>
      </c>
      <c r="E45" s="20" t="s">
        <v>140</v>
      </c>
      <c r="F45" s="20" t="s">
        <v>141</v>
      </c>
      <c r="G45" s="13">
        <v>0</v>
      </c>
      <c r="H45" s="20">
        <v>0.95790625776901528</v>
      </c>
      <c r="I45" s="15"/>
      <c r="J45" s="15">
        <v>8</v>
      </c>
      <c r="K45" s="15">
        <v>1</v>
      </c>
      <c r="L45" s="15">
        <v>2</v>
      </c>
      <c r="M45" s="15">
        <v>0</v>
      </c>
      <c r="N45" s="15">
        <v>2</v>
      </c>
      <c r="O45" s="15">
        <v>0</v>
      </c>
    </row>
    <row r="46" spans="1:16383" s="5" customFormat="1" x14ac:dyDescent="0.25">
      <c r="A46" s="24" t="s">
        <v>41</v>
      </c>
      <c r="B46" s="20" t="s">
        <v>142</v>
      </c>
      <c r="C46" s="15">
        <v>0</v>
      </c>
      <c r="D46" s="15">
        <v>0</v>
      </c>
      <c r="E46" s="15">
        <v>0</v>
      </c>
      <c r="F46" s="15">
        <v>0</v>
      </c>
      <c r="G46" s="13">
        <v>0</v>
      </c>
      <c r="H46" s="20">
        <v>0</v>
      </c>
      <c r="I46" s="15"/>
      <c r="J46" s="15">
        <v>0</v>
      </c>
      <c r="K46" s="15">
        <v>0</v>
      </c>
      <c r="L46" s="15">
        <v>0</v>
      </c>
      <c r="M46" s="15"/>
      <c r="N46" s="15"/>
      <c r="O46" s="15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</row>
    <row r="47" spans="1:16383" s="10" customFormat="1" x14ac:dyDescent="0.25">
      <c r="A47" s="18" t="s">
        <v>99</v>
      </c>
      <c r="B47" s="20" t="s">
        <v>143</v>
      </c>
      <c r="C47" s="20" t="s">
        <v>144</v>
      </c>
      <c r="D47" s="20" t="s">
        <v>145</v>
      </c>
      <c r="E47" s="20" t="s">
        <v>146</v>
      </c>
      <c r="F47" s="20" t="s">
        <v>147</v>
      </c>
      <c r="G47" s="13">
        <v>90114987</v>
      </c>
      <c r="H47" s="20">
        <v>0.97340682571918657</v>
      </c>
      <c r="I47" s="15">
        <v>6</v>
      </c>
      <c r="J47" s="15">
        <v>15</v>
      </c>
      <c r="K47" s="15">
        <v>6</v>
      </c>
      <c r="L47" s="15">
        <v>1</v>
      </c>
      <c r="M47" s="15">
        <v>11</v>
      </c>
      <c r="N47" s="15">
        <v>22</v>
      </c>
      <c r="O47" s="15">
        <v>9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</row>
    <row r="48" spans="1:16383" x14ac:dyDescent="0.25">
      <c r="A48" s="4" t="s">
        <v>46</v>
      </c>
      <c r="B48" s="20" t="s">
        <v>148</v>
      </c>
      <c r="C48" s="20" t="s">
        <v>149</v>
      </c>
      <c r="D48" s="15">
        <v>0</v>
      </c>
      <c r="E48" s="15">
        <v>0</v>
      </c>
      <c r="F48" s="20" t="s">
        <v>105</v>
      </c>
      <c r="G48" s="13">
        <v>0</v>
      </c>
      <c r="H48" s="20">
        <v>0</v>
      </c>
      <c r="I48" s="15"/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3</v>
      </c>
    </row>
    <row r="49" spans="1:16383" x14ac:dyDescent="0.25">
      <c r="A49" s="4" t="s">
        <v>185</v>
      </c>
      <c r="B49" s="20" t="s">
        <v>150</v>
      </c>
      <c r="C49" s="20" t="s">
        <v>151</v>
      </c>
      <c r="D49" s="15">
        <v>0</v>
      </c>
      <c r="E49" s="15">
        <v>0</v>
      </c>
      <c r="F49" s="20" t="s">
        <v>105</v>
      </c>
      <c r="G49" s="13"/>
      <c r="H49" s="20"/>
      <c r="I49" s="15"/>
      <c r="J49" s="15"/>
      <c r="K49" s="15"/>
      <c r="L49" s="15"/>
      <c r="M49" s="15"/>
      <c r="N49" s="15"/>
      <c r="O49" s="15"/>
    </row>
    <row r="50" spans="1:16383" s="5" customFormat="1" x14ac:dyDescent="0.25">
      <c r="A50" s="23" t="s">
        <v>43</v>
      </c>
      <c r="B50" s="20" t="s">
        <v>152</v>
      </c>
      <c r="C50" s="15" t="s">
        <v>62</v>
      </c>
      <c r="D50" s="15">
        <v>0</v>
      </c>
      <c r="E50" s="15">
        <v>0</v>
      </c>
      <c r="F50" s="15">
        <v>0</v>
      </c>
      <c r="G50" s="13">
        <v>8799831</v>
      </c>
      <c r="H50" s="20">
        <v>0.33995276883935721</v>
      </c>
      <c r="I50" s="15"/>
      <c r="J50" s="15">
        <v>0</v>
      </c>
      <c r="K50" s="15">
        <v>0</v>
      </c>
      <c r="L50" s="15">
        <v>0</v>
      </c>
      <c r="M50" s="15"/>
      <c r="N50" s="15"/>
      <c r="O50" s="1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</row>
    <row r="51" spans="1:16383" x14ac:dyDescent="0.25">
      <c r="A51" s="4"/>
      <c r="B51" s="20"/>
      <c r="C51" s="20"/>
      <c r="D51" s="20"/>
      <c r="E51" s="20"/>
      <c r="F51" s="20"/>
      <c r="G51" s="7"/>
      <c r="H51" s="7"/>
      <c r="I51" s="7"/>
      <c r="J51" s="14"/>
      <c r="K51" s="7"/>
      <c r="L51" s="7"/>
      <c r="M51" s="7"/>
      <c r="N51" s="7"/>
      <c r="O51" s="7"/>
    </row>
    <row r="52" spans="1:16383" x14ac:dyDescent="0.25">
      <c r="A52" s="9"/>
      <c r="B52" s="20"/>
      <c r="C52" s="20"/>
      <c r="D52" s="20"/>
      <c r="E52" s="20"/>
      <c r="F52" s="20"/>
      <c r="G52" s="11"/>
      <c r="H52" s="12"/>
      <c r="I52" s="9"/>
      <c r="J52" s="9"/>
      <c r="K52" s="9"/>
      <c r="L52" s="9"/>
      <c r="M52" s="9"/>
      <c r="O52" s="9"/>
    </row>
    <row r="53" spans="1:16383" x14ac:dyDescent="0.25">
      <c r="A53" s="9" t="s">
        <v>54</v>
      </c>
      <c r="B53" s="19"/>
      <c r="C53" s="19"/>
      <c r="D53" s="19"/>
      <c r="E53" s="19"/>
      <c r="F53" s="19"/>
      <c r="G53" s="11">
        <f>SUBTOTAL(109,Tabulka1[Průměr objemu grantových prostředků  za poslední 2 roky])</f>
        <v>136420042</v>
      </c>
      <c r="H53" s="4">
        <f>SUBTOTAL(109,Tabulka1[RVO 2022 (Qi faktor)])</f>
        <v>37.932212457944303</v>
      </c>
      <c r="I53" s="9"/>
      <c r="J53" s="9">
        <f>SUBTOTAL(109,Tabulka1[Počet studentů DSP (1. - 4. rok studia) v roce 2022])</f>
        <v>300</v>
      </c>
      <c r="K53" s="16">
        <f>SUBTOTAL(109,Tabulka1[Počet studentů, kteří v  roce 2022 obhájili DP (dle pracoviště školitele)])</f>
        <v>37</v>
      </c>
      <c r="L53" s="9">
        <f>SUBTOTAL(109,Tabulka1[Počet studentů SVOČ v roce 2022])</f>
        <v>137</v>
      </c>
      <c r="M53" s="9"/>
      <c r="O53" s="9"/>
    </row>
    <row r="55" spans="1:16383" x14ac:dyDescent="0.25">
      <c r="I55" t="s">
        <v>42</v>
      </c>
    </row>
    <row r="60" spans="1:16383" x14ac:dyDescent="0.25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  <c r="XFC60" s="3"/>
    </row>
    <row r="61" spans="1:16383" x14ac:dyDescent="0.25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  <c r="XDU61" s="3"/>
      <c r="XDV61" s="3"/>
      <c r="XDW61" s="3"/>
      <c r="XDX61" s="3"/>
      <c r="XDY61" s="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  <c r="XFA61" s="3"/>
      <c r="XFB61" s="3"/>
      <c r="XFC61" s="3"/>
    </row>
  </sheetData>
  <pageMargins left="0.7" right="0.7" top="0.75" bottom="0.75" header="0.3" footer="0.3"/>
  <pageSetup paperSize="9" scale="37" orientation="landscape" r:id="rId1"/>
  <rowBreaks count="1" manualBreakCount="1">
    <brk id="53" max="16383" man="1"/>
  </rowBreaks>
  <colBreaks count="1" manualBreakCount="1">
    <brk id="8" max="1048575" man="1"/>
  </colBreak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26A4D33916B74DA1D5C6798C3060C1" ma:contentTypeVersion="14" ma:contentTypeDescription="Vytvoří nový dokument" ma:contentTypeScope="" ma:versionID="d623d7ef7b62387ecacec8f7f16fe5ba">
  <xsd:schema xmlns:xsd="http://www.w3.org/2001/XMLSchema" xmlns:xs="http://www.w3.org/2001/XMLSchema" xmlns:p="http://schemas.microsoft.com/office/2006/metadata/properties" xmlns:ns3="6e472047-eac5-4d71-9136-24dcd08b15a6" xmlns:ns4="6adcbd2c-7b4a-4bed-9653-49f770dd66aa" targetNamespace="http://schemas.microsoft.com/office/2006/metadata/properties" ma:root="true" ma:fieldsID="9039fd9baf708d5113a7b3bd33a3311f" ns3:_="" ns4:_="">
    <xsd:import namespace="6e472047-eac5-4d71-9136-24dcd08b15a6"/>
    <xsd:import namespace="6adcbd2c-7b4a-4bed-9653-49f770dd66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72047-eac5-4d71-9136-24dcd08b1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cbd2c-7b4a-4bed-9653-49f770dd66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e472047-eac5-4d71-9136-24dcd08b15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A80AD-1B82-46E6-AD8A-8FA5FDECE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72047-eac5-4d71-9136-24dcd08b15a6"/>
    <ds:schemaRef ds:uri="6adcbd2c-7b4a-4bed-9653-49f770dd6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9687C0-5B4B-425B-8205-9FE290BEBBF9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6adcbd2c-7b4a-4bed-9653-49f770dd66aa"/>
    <ds:schemaRef ds:uri="6e472047-eac5-4d71-9136-24dcd08b15a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C641AB-BF4C-4B06-86A9-C50D1E9628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EZ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Muchova Hana</cp:lastModifiedBy>
  <cp:lastPrinted>2021-02-02T10:38:37Z</cp:lastPrinted>
  <dcterms:created xsi:type="dcterms:W3CDTF">2011-11-29T06:50:18Z</dcterms:created>
  <dcterms:modified xsi:type="dcterms:W3CDTF">2023-05-15T08:19:30Z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0x010100AF26A4D33916B74DA1D5C6798C3060C1</vt:lpwstr>
  </property>
</Properties>
</file>